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6ae286f8d7a5ad5/JTF/00000000000000. 2026/dati luglio 2026/"/>
    </mc:Choice>
  </mc:AlternateContent>
  <xr:revisionPtr revIDLastSave="2" documentId="8_{9124AE6A-FF2B-499F-B981-C7F656A84689}" xr6:coauthVersionLast="47" xr6:coauthVersionMax="47" xr10:uidLastSave="{E3550E99-F668-442E-8930-840E78F85D86}"/>
  <bookViews>
    <workbookView xWindow="-98" yWindow="-98" windowWidth="21795" windowHeight="13875" tabRatio="354" xr2:uid="{00000000-000D-0000-FFFF-FFFF00000000}"/>
  </bookViews>
  <sheets>
    <sheet name="Format_Attuazione PO_progetti" sheetId="1" r:id="rId1"/>
  </sheets>
  <externalReferences>
    <externalReference r:id="rId2"/>
    <externalReference r:id="rId3"/>
  </externalReferences>
  <definedNames>
    <definedName name="_xlnm._FilterDatabase" localSheetId="0" hidden="1">'Format_Attuazione PO_progetti'!$A$4:$V$48</definedName>
    <definedName name="_xlnm.Print_Area" localSheetId="0">'Format_Attuazione PO_progetti'!$A$1:$V$48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N7" i="1"/>
  <c r="N6" i="1"/>
  <c r="M6" i="1"/>
  <c r="N5" i="1"/>
  <c r="M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4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ID#AAABy4fowDs
Emanuela Miccoli    (2026-01-20 13:17:52)
data contratto</t>
        </r>
      </text>
    </comment>
  </commentList>
</comments>
</file>

<file path=xl/sharedStrings.xml><?xml version="1.0" encoding="utf-8"?>
<sst xmlns="http://schemas.openxmlformats.org/spreadsheetml/2006/main" count="466" uniqueCount="196">
  <si>
    <t>Codice CUP</t>
  </si>
  <si>
    <t>Fondo</t>
  </si>
  <si>
    <t>valori in euro</t>
  </si>
  <si>
    <t>Titolo Progetto</t>
  </si>
  <si>
    <t>Codice locale Progetto</t>
  </si>
  <si>
    <t>Finanziamento totale</t>
  </si>
  <si>
    <t>Costo ammesso</t>
  </si>
  <si>
    <t>Impegni ammessi</t>
  </si>
  <si>
    <t>Pagamenti ammessi</t>
  </si>
  <si>
    <t>JTF</t>
  </si>
  <si>
    <t>JSO8.1. Fondo per una transizione giusta</t>
  </si>
  <si>
    <t>Priorità</t>
  </si>
  <si>
    <t>Obiettivo Specifico/Priorità dedicata FSE+/Priorità FEAMPA</t>
  </si>
  <si>
    <t>Categoria di regione</t>
  </si>
  <si>
    <t>N/A</t>
  </si>
  <si>
    <t>Valore realizzato 1</t>
  </si>
  <si>
    <t>Valore realizzato 2</t>
  </si>
  <si>
    <t>Valore realizzato 3</t>
  </si>
  <si>
    <t>RCO01</t>
  </si>
  <si>
    <t>RCO03</t>
  </si>
  <si>
    <t>RCO22</t>
  </si>
  <si>
    <t>RCO38</t>
  </si>
  <si>
    <t>RCO36</t>
  </si>
  <si>
    <t>Codice indicatore output 1</t>
  </si>
  <si>
    <t>Codice indicatore output 2</t>
  </si>
  <si>
    <t>Codice indicatore output 3</t>
  </si>
  <si>
    <t>AT01</t>
  </si>
  <si>
    <t>Obiettivo strategico</t>
  </si>
  <si>
    <t>Beneficiario</t>
  </si>
  <si>
    <t>Data inizio effettivo esecuzione</t>
  </si>
  <si>
    <t>Data fine effettiva esecuzione</t>
  </si>
  <si>
    <t>Intervento prioritario in settore strategico</t>
  </si>
  <si>
    <t>SET_STR_5 - Energia</t>
  </si>
  <si>
    <t>NON prioritario</t>
  </si>
  <si>
    <t>3- ASSISTENZA TECNICA</t>
  </si>
  <si>
    <t>ADG_PR3_01</t>
  </si>
  <si>
    <t>E11C23000410007</t>
  </si>
  <si>
    <t>ADG_PR3_01 - Supporto tecnico-specialistico alle attività di programmazione, attuazione e sorveglianza del PN Just Transition Fund Italia 2021-2027</t>
  </si>
  <si>
    <t>ADG_PR3_02</t>
  </si>
  <si>
    <t xml:space="preserve">E89B22000320007 </t>
  </si>
  <si>
    <t xml:space="preserve">ADG_PR3-02 -– “Mobilità e dotazioni strumentali per il supporto tecnico-specialistico alle attività di programmazione, attuazione e sorveglianza del PN Just Transition Fund Italia 2021-2027”, </t>
  </si>
  <si>
    <t>ADG_PR3_03</t>
  </si>
  <si>
    <t>J81J23003150007</t>
  </si>
  <si>
    <t>ADG_PR3_03 - Supporto specialistico per
l’attuazione del Piano delle Valutazioni del PN
Just Transition Fund Italia 2021-2027</t>
  </si>
  <si>
    <t>ADG_PR3_04</t>
  </si>
  <si>
    <t>J81J23003170007</t>
  </si>
  <si>
    <t>ADG_PR3_04 - Supporto specialistico per le attività di comunicazione del PN Just Transition Fund Italia 2021-2027</t>
  </si>
  <si>
    <t>1 - Piano Territoriale del Sulcis</t>
  </si>
  <si>
    <t xml:space="preserve"> JTF.SU.1.4.BON.A.</t>
  </si>
  <si>
    <t>E12H20000480001</t>
  </si>
  <si>
    <t>Realizzazione del sito di raccolta nella valle del Rio San Giorgio in località Casa Massidda</t>
  </si>
  <si>
    <t>JTF.SU.1.4.BON.B</t>
  </si>
  <si>
    <t>G74D24005720001</t>
  </si>
  <si>
    <t>Progetto di Bonifica dell'area “Ex cantiere Asse Esterno” - Agglomerato Industriale di Portovesme</t>
  </si>
  <si>
    <t xml:space="preserve"> JTF.SU.1.4.BON.C</t>
  </si>
  <si>
    <t>G74D24005730001</t>
  </si>
  <si>
    <t>Opere di bonifica dell'area “ex potabilizzatore consortile”</t>
  </si>
  <si>
    <t xml:space="preserve"> JTF.SU.1.4.BON.D</t>
  </si>
  <si>
    <t>G74D24005740001</t>
  </si>
  <si>
    <t>Progetto di bonifica dell'Area "Ex Wahoo"</t>
  </si>
  <si>
    <t xml:space="preserve"> JTF.SU.1.5.2.REFUEL</t>
  </si>
  <si>
    <t>D43C25000150002</t>
  </si>
  <si>
    <t>REFUEL (Renewable Energy to green FUELs)</t>
  </si>
  <si>
    <t xml:space="preserve"> JTF.SU.1.1.FER_08</t>
  </si>
  <si>
    <t>D13G25000060002</t>
  </si>
  <si>
    <t>Comune di Buggerru - Promozione dell’uso delle energie rinnovabili</t>
  </si>
  <si>
    <t xml:space="preserve"> JTF.SU.1.1.FER_06</t>
  </si>
  <si>
    <t>F32C25000110006</t>
  </si>
  <si>
    <t>Comune di Calasetta - Promozione dell’uso delle energie rinnovabili</t>
  </si>
  <si>
    <t xml:space="preserve"> JTF.SU.1.1.FER_01</t>
  </si>
  <si>
    <t>G43D25000040006</t>
  </si>
  <si>
    <t>Comune di Carbonia - Promozione dell’uso delle energie rinnovabili</t>
  </si>
  <si>
    <t xml:space="preserve"> JTF.SU.1.1.FER_04</t>
  </si>
  <si>
    <t>H54J25000230008</t>
  </si>
  <si>
    <t>Comune di Carloforte - Promozione dell’uso delle energie rinnovabili</t>
  </si>
  <si>
    <t xml:space="preserve"> JTF.SU.1.1.FER_16</t>
  </si>
  <si>
    <t>F24H25000370002</t>
  </si>
  <si>
    <t>Comune di Domusnovas - Promozione dell’uso delle energie rinnovabili</t>
  </si>
  <si>
    <t xml:space="preserve"> JTF.SU.1.1.FER_07</t>
  </si>
  <si>
    <t>E72C25000090002</t>
  </si>
  <si>
    <t>Comune di Fluminimaggiore - Promozione dell’uso delle energie rinnovabili</t>
  </si>
  <si>
    <t xml:space="preserve"> JTF.SU.1.1.FER_23</t>
  </si>
  <si>
    <t>H74D25001850008</t>
  </si>
  <si>
    <t>Comune di Gonnesa - Promozione dell’uso delle energie rinnovabili</t>
  </si>
  <si>
    <t xml:space="preserve"> JTF.SU.1.1.FER_12</t>
  </si>
  <si>
    <t>E33D25000180006</t>
  </si>
  <si>
    <t>Comune di Iglesias - Promozione dell’uso delle energie rinnovabili</t>
  </si>
  <si>
    <t xml:space="preserve"> JTF.SU.1.1.FER_10</t>
  </si>
  <si>
    <t>E83D25000440002</t>
  </si>
  <si>
    <t>Comune di Masainas - Promozione dell’uso delle energie rinnovabili</t>
  </si>
  <si>
    <t xml:space="preserve"> JTF.SU.1.1.FER_22</t>
  </si>
  <si>
    <t>F23D25002600001</t>
  </si>
  <si>
    <t>Comune di Musei - Promozione dell’uso delle energie rinnovabili</t>
  </si>
  <si>
    <t xml:space="preserve"> JTF.SU.1.1.FER_17</t>
  </si>
  <si>
    <t>H84H25000230001</t>
  </si>
  <si>
    <t>Comune di Nuxis - Promozione dell’uso delle energie rinnovabili</t>
  </si>
  <si>
    <t xml:space="preserve"> JTF.SU.1.1.FER_18</t>
  </si>
  <si>
    <t>C42C25000080008</t>
  </si>
  <si>
    <t>Comune di Perdaxius - Promozione dell’uso delle energie rinnovabili</t>
  </si>
  <si>
    <t xml:space="preserve"> JTF.SU.1.1.FER_02</t>
  </si>
  <si>
    <t>G62C25000190002</t>
  </si>
  <si>
    <t>Comune di Piscinas - Promozione dell’uso delle energie rinnovabili</t>
  </si>
  <si>
    <t xml:space="preserve"> JTF.SU.1.1.FER_13</t>
  </si>
  <si>
    <t>E73D25000180001</t>
  </si>
  <si>
    <t>Comune di Portoscuso - Promozione dell’uso delle energie rinnovabili</t>
  </si>
  <si>
    <t xml:space="preserve"> JTF.SU.1.1.FER_14</t>
  </si>
  <si>
    <t>I43D25000030002</t>
  </si>
  <si>
    <t>San Giovanni Suergiu - Promozione dell’uso delle energie rinnovabili</t>
  </si>
  <si>
    <t xml:space="preserve"> JTF.SU.1.1.FER_20</t>
  </si>
  <si>
    <t>Comune di Santadi - Promozione dell’uso delle energie rinnovabili</t>
  </si>
  <si>
    <t xml:space="preserve"> JTF.SU.1.1.FER_19</t>
  </si>
  <si>
    <t>C23D25000050006</t>
  </si>
  <si>
    <t>Comune di Sant’Anna Arresi - Promozione dell’uso delle energie rinnovabili</t>
  </si>
  <si>
    <t xml:space="preserve"> JTF.SU.1.1.FER_09</t>
  </si>
  <si>
    <t>D32C23000020009</t>
  </si>
  <si>
    <t>Comune di Sant’Antioco - Promozione dell’uso delle energie rinnovabili</t>
  </si>
  <si>
    <t xml:space="preserve"> JTF.SU.1.1.FER_15</t>
  </si>
  <si>
    <t>Comune di Tratalias - Promozione dell’uso delle energie rinnovabili</t>
  </si>
  <si>
    <t xml:space="preserve"> JTF.SU.1.1.FER_11</t>
  </si>
  <si>
    <t>I33D25000070006</t>
  </si>
  <si>
    <t>Comune di Villamassargia - Promozione dell’uso delle energie rinnovabili</t>
  </si>
  <si>
    <t xml:space="preserve"> JTF.SU.1.1.FER_05</t>
  </si>
  <si>
    <t>F72C25000130006</t>
  </si>
  <si>
    <t>Comune di Villaperuccio - Promozione dell’uso delle energie rinnovabili</t>
  </si>
  <si>
    <t xml:space="preserve"> JTF.SU.1.1.FER_21</t>
  </si>
  <si>
    <t>H73D25000060006</t>
  </si>
  <si>
    <t>Provincia del Sulcis Iglesiente - Promozione dell’uso delle energie rinnovabili</t>
  </si>
  <si>
    <t xml:space="preserve"> JTF.SU.1.1.FER_03</t>
  </si>
  <si>
    <t>G73D24000150001</t>
  </si>
  <si>
    <t>Consorzio Industriale Provinciale Carbonia Iglesias - Promozione dell’uso delle energie rinnovabili</t>
  </si>
  <si>
    <t>Supporto tecnico all’OI coinvolto nel Programma-PT Sulcis</t>
  </si>
  <si>
    <t>B31C25000120006</t>
  </si>
  <si>
    <t>B31C25000130006</t>
  </si>
  <si>
    <t xml:space="preserve">Autorità di Gestione del PN Just Transition Fund Italia 2021-2027. </t>
  </si>
  <si>
    <t>Comune di Iglesias  (CA)</t>
  </si>
  <si>
    <t>Consorzio Industriale Provinciale Carbonia Iglesias</t>
  </si>
  <si>
    <t>Sotacarbo-società tecnologie avanzate lowcarbon SpA</t>
  </si>
  <si>
    <t>Comune di Buggerru</t>
  </si>
  <si>
    <t>Comune di Calasetta</t>
  </si>
  <si>
    <t>Comune di Carbonia</t>
  </si>
  <si>
    <t>Comune di Carloforte</t>
  </si>
  <si>
    <t>Comune di Domusnovas</t>
  </si>
  <si>
    <t>Comune di Fluminimaggiore</t>
  </si>
  <si>
    <t>Comune di Gonnesa</t>
  </si>
  <si>
    <t>Comune di Iglesias</t>
  </si>
  <si>
    <t>Comune di Masainas</t>
  </si>
  <si>
    <t>Comune di Musei</t>
  </si>
  <si>
    <t>Comune di Nuxis</t>
  </si>
  <si>
    <t>Comune di Perdaxius</t>
  </si>
  <si>
    <t>Comune di Piscinas</t>
  </si>
  <si>
    <t>Comune di Portoscuso</t>
  </si>
  <si>
    <t>San Giovanni Suergiu</t>
  </si>
  <si>
    <t>Comune di Santadi</t>
  </si>
  <si>
    <t>Comune di Sant’Anna Arresi</t>
  </si>
  <si>
    <t>Comune di Sant’Antioco</t>
  </si>
  <si>
    <t>Comune di Tratalias</t>
  </si>
  <si>
    <t>Comune di Villamassargia</t>
  </si>
  <si>
    <t>Comune di Villaperuccio</t>
  </si>
  <si>
    <t>Provincia del Sulcis Iglesiente</t>
  </si>
  <si>
    <t>Regione Sardegna - OI PT Sulcis</t>
  </si>
  <si>
    <t>Descrizione  Programma: PN JTF ITALIA 2021- 2027</t>
  </si>
  <si>
    <t>CCI Programma: 2021IT16JTPR001</t>
  </si>
  <si>
    <t>E99I23001410007</t>
  </si>
  <si>
    <t>E95H25002860007</t>
  </si>
  <si>
    <t>Strumento Finanziario Fondo di Competitività delle impres</t>
  </si>
  <si>
    <t>E95H25002870007</t>
  </si>
  <si>
    <t>Strumento Finanziario Fondo Sardinia Fintech</t>
  </si>
  <si>
    <t>SFIRS
S.p.A.</t>
  </si>
  <si>
    <t>SFIRS S.p.A.</t>
  </si>
  <si>
    <t>JTF.TA.7.1PS</t>
  </si>
  <si>
    <t>Individuazione di Puglia Sviluppo S.p.A. quale soggetto delegato delle funzioni per l’attuazione degli avvisi pubblici di cui all’Azione 2.6 del PN JTF 2021/2027</t>
  </si>
  <si>
    <t>Regione Puglia</t>
  </si>
  <si>
    <t>JTF.TA.7.1IP</t>
  </si>
  <si>
    <t>Individuazione di InnovaPuglia S.p.A. quale soggetto delegato all’attuazione degli avvisi pubblici di cui alle Azioni 2.4 e 2.5 PN JTF 2021/2027.</t>
  </si>
  <si>
    <t>JTF.SU.1.5.SFCOMP</t>
  </si>
  <si>
    <t>JTF.SU.1.5.SFFINTECH</t>
  </si>
  <si>
    <t>D43C22002400002</t>
  </si>
  <si>
    <t>ASSET - Advanced Sustainable technologies for Energy Transition</t>
  </si>
  <si>
    <t xml:space="preserve"> JTF.SU.1.5.2.ASSET</t>
  </si>
  <si>
    <t>Attuazione Programma al 31/12/2025</t>
  </si>
  <si>
    <t xml:space="preserve">	JTF.SU.7.1.1</t>
  </si>
  <si>
    <t>D45I25000180003</t>
  </si>
  <si>
    <t>H93D25000100001</t>
  </si>
  <si>
    <t>2 - Piano Territoriale di Taranto</t>
  </si>
  <si>
    <t>JTF.TA.2.3.FORESTANORD</t>
  </si>
  <si>
    <t>E57B05000020001</t>
  </si>
  <si>
    <t>Ricognizione e acquisizione al Programma di operazione coerente per ammissione a rendicontazione. Quartiere Tamburi - Realizzazione foresta urbana phitoremediation (Zona Nord) di cui all'azione 2.3 del PN JTF Italia 2021-2027</t>
  </si>
  <si>
    <t>Comune di Taranto</t>
  </si>
  <si>
    <t>JTF.TA.2.6.SFNIDI</t>
  </si>
  <si>
    <t>B93F25000050006</t>
  </si>
  <si>
    <t>Stanziamento di risorse a favore di Puglia Sviluppo S.P.A., quale soggetto gestore del fondo,
per assicurare la copertura finanziaria dell'Avviso “Nidi Just Transition Fund Taranto”</t>
  </si>
  <si>
    <t>JTF.TA.2.6.SFTECNONIDI</t>
  </si>
  <si>
    <t>B48B25000130007</t>
  </si>
  <si>
    <t>Stanziamento di risorse a favore di Puglia Sviluppo S.P.A., quale soggetto gestore del
fondo, per assicurare la copertura finanziaria dell'Avviso “TecnoNidi Just Transition Fund
Taranto”</t>
  </si>
  <si>
    <t xml:space="preserve"> JTF.SU.1.4.BON.A.1</t>
  </si>
  <si>
    <t>E59D16002030002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</si>
</sst>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  <numFmt numFmtId="165" formatCode="_-* #,##0.00\ _€_-;\-* #,##0.00\ _€_-;_-* &quot;-&quot;??\ _€_-;_-@_-"/>
    <numFmt numFmtId="166" formatCode="_-* #,##0.00_-;\-* #,##0.00_-;_-* \-??_-;_-@_-"/>
    <numFmt numFmtId="167" formatCode="_-* #,##0.00\ [$€-410]_-;\-* #,##0.00\ [$€-410]_-;_-* &quot;-&quot;??\ [$€-410]_-;_-@"/>
    <numFmt numFmtId="168" formatCode="_-* #,##0.00\ &quot;€&quot;_-;\-* #,##0.00\ &quot;€&quot;_-;_-* &quot;-&quot;??\ &quot;€&quot;_-;_-@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6"/>
      <color indexed="9"/>
      <name val="Calibri"/>
      <family val="2"/>
    </font>
    <font>
      <sz val="8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0"/>
      <color indexed="9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4" fillId="0" borderId="0"/>
    <xf numFmtId="0" fontId="8" fillId="0" borderId="0"/>
    <xf numFmtId="0" fontId="13" fillId="0" borderId="0"/>
    <xf numFmtId="0" fontId="6" fillId="0" borderId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4" borderId="0" applyNumberFormat="0" applyFill="0" applyBorder="0" applyAlignment="0" applyProtection="0"/>
    <xf numFmtId="44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6" fillId="0" borderId="0"/>
    <xf numFmtId="166" fontId="16" fillId="0" borderId="0" applyBorder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3" borderId="1" xfId="0" applyNumberFormat="1" applyFill="1" applyBorder="1"/>
    <xf numFmtId="0" fontId="1" fillId="5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4" fontId="8" fillId="0" borderId="1" xfId="2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/>
    <xf numFmtId="0" fontId="0" fillId="2" borderId="1" xfId="0" applyFill="1" applyBorder="1"/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0" fillId="3" borderId="1" xfId="0" applyNumberFormat="1" applyFill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4" fontId="8" fillId="2" borderId="1" xfId="2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9" borderId="4" xfId="0" applyFont="1" applyFill="1" applyBorder="1" applyAlignment="1">
      <alignment horizontal="left" vertical="center" wrapText="1"/>
    </xf>
    <xf numFmtId="0" fontId="17" fillId="9" borderId="4" xfId="0" applyFont="1" applyFill="1" applyBorder="1" applyAlignment="1">
      <alignment vertical="center" wrapText="1"/>
    </xf>
    <xf numFmtId="167" fontId="18" fillId="9" borderId="4" xfId="0" applyNumberFormat="1" applyFont="1" applyFill="1" applyBorder="1" applyAlignment="1">
      <alignment horizontal="center" vertical="center" wrapText="1"/>
    </xf>
    <xf numFmtId="168" fontId="18" fillId="0" borderId="4" xfId="0" applyNumberFormat="1" applyFont="1" applyBorder="1" applyAlignment="1">
      <alignment horizontal="center" vertical="center" wrapText="1"/>
    </xf>
    <xf numFmtId="167" fontId="17" fillId="10" borderId="4" xfId="0" applyNumberFormat="1" applyFont="1" applyFill="1" applyBorder="1" applyAlignment="1">
      <alignment horizontal="center" vertical="center"/>
    </xf>
    <xf numFmtId="2" fontId="17" fillId="0" borderId="4" xfId="0" applyNumberFormat="1" applyFont="1" applyBorder="1" applyAlignment="1">
      <alignment horizontal="left" vertical="center"/>
    </xf>
    <xf numFmtId="167" fontId="17" fillId="10" borderId="4" xfId="0" applyNumberFormat="1" applyFont="1" applyFill="1" applyBorder="1" applyAlignment="1">
      <alignment horizontal="left" vertical="center"/>
    </xf>
    <xf numFmtId="167" fontId="17" fillId="0" borderId="4" xfId="0" applyNumberFormat="1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14" fontId="17" fillId="0" borderId="4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9" borderId="4" xfId="0" applyFont="1" applyFill="1" applyBorder="1" applyAlignment="1">
      <alignment horizontal="left" vertical="center" wrapText="1"/>
    </xf>
    <xf numFmtId="168" fontId="18" fillId="0" borderId="4" xfId="0" applyNumberFormat="1" applyFont="1" applyBorder="1" applyAlignment="1">
      <alignment horizontal="right" vertical="center" wrapText="1"/>
    </xf>
    <xf numFmtId="167" fontId="17" fillId="10" borderId="4" xfId="0" applyNumberFormat="1" applyFont="1" applyFill="1" applyBorder="1"/>
    <xf numFmtId="167" fontId="17" fillId="0" borderId="4" xfId="0" applyNumberFormat="1" applyFont="1" applyBorder="1"/>
    <xf numFmtId="0" fontId="17" fillId="0" borderId="4" xfId="0" applyFont="1" applyBorder="1"/>
    <xf numFmtId="14" fontId="17" fillId="0" borderId="4" xfId="0" applyNumberFormat="1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</cellXfs>
  <cellStyles count="21">
    <cellStyle name="Migliaia 2" xfId="3" xr:uid="{00000000-0005-0000-0000-000000000000}"/>
    <cellStyle name="Migliaia 2 2" xfId="19" xr:uid="{00000000-0005-0000-0000-000001000000}"/>
    <cellStyle name="Migliaia 3" xfId="4" xr:uid="{00000000-0005-0000-0000-000002000000}"/>
    <cellStyle name="Migliaia 4" xfId="5" xr:uid="{00000000-0005-0000-0000-000003000000}"/>
    <cellStyle name="Migliaia 4 2" xfId="18" xr:uid="{00000000-0005-0000-0000-000004000000}"/>
    <cellStyle name="Migliaia 5" xfId="2" xr:uid="{00000000-0005-0000-0000-000005000000}"/>
    <cellStyle name="Migliaia 6" xfId="15" xr:uid="{00000000-0005-0000-0000-000006000000}"/>
    <cellStyle name="Normale" xfId="0" builtinId="0"/>
    <cellStyle name="Normale 10" xfId="6" xr:uid="{00000000-0005-0000-0000-000008000000}"/>
    <cellStyle name="Normale 2" xfId="7" xr:uid="{00000000-0005-0000-0000-000009000000}"/>
    <cellStyle name="Normale 2 2" xfId="8" xr:uid="{00000000-0005-0000-0000-00000A000000}"/>
    <cellStyle name="Normale 2 3" xfId="16" xr:uid="{00000000-0005-0000-0000-00000B000000}"/>
    <cellStyle name="Normale 3" xfId="9" xr:uid="{00000000-0005-0000-0000-00000C000000}"/>
    <cellStyle name="Normale 3 2" xfId="17" xr:uid="{00000000-0005-0000-0000-00000D000000}"/>
    <cellStyle name="Normale 4" xfId="10" xr:uid="{00000000-0005-0000-0000-00000E000000}"/>
    <cellStyle name="Normale 5" xfId="1" xr:uid="{00000000-0005-0000-0000-00000F000000}"/>
    <cellStyle name="Percentuale 2" xfId="12" xr:uid="{00000000-0005-0000-0000-000010000000}"/>
    <cellStyle name="Percentuale 3" xfId="11" xr:uid="{00000000-0005-0000-0000-000011000000}"/>
    <cellStyle name="Valore non valido 2" xfId="13" xr:uid="{00000000-0005-0000-0000-000012000000}"/>
    <cellStyle name="Valuta" xfId="20" builtinId="4"/>
    <cellStyle name="Valuta 2" xfId="14" xr:uid="{00000000-0005-0000-0000-00001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milenarosa/Library/Containers/com.microsoft.Excel/Data/Documents/Users/milenarosa/Documents/JTF/gare%20e%20procedure%20JTF%20I%20semestre%202025/D:/JTF/Monitoraggio/CCI%202021IT16JTPR001%20Attuazione_30.09.2025.xlsx" TargetMode="External"/><Relationship Id="rId1" Type="http://schemas.openxmlformats.org/officeDocument/2006/relationships/externalLinkPath" Target="/Users/milenarosa/Library/Containers/com.microsoft.Excel/Data/Documents/Users/milenarosa/Documents/JTF/gare%20e%20procedure%20JTF%20I%20semestre%202025/D:/JTF/Monitoraggio/CCI%202021IT16JTPR001%20Attuazione_30.09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milenarosa/Library/Containers/com.microsoft.Excel/Data/Documents/Users/milenarosa/Documents/JTF/gare%20e%20procedure%20JTF%20I%20semestre%202025/E:/JTF/Monitoraggio/CCI%202021IT16JTPR001%20Attuazione_31.10.2025_Puglia.xlsx" TargetMode="External"/><Relationship Id="rId1" Type="http://schemas.openxmlformats.org/officeDocument/2006/relationships/externalLinkPath" Target="/Users/milenarosa/Library/Containers/com.microsoft.Excel/Data/Documents/Users/milenarosa/Documents/JTF/gare%20e%20procedure%20JTF%20I%20semestre%202025/E:/JTF/Monitoraggio/CCI%202021IT16JTPR001%20Attuazione_31.10.2025_Pug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lenco modalità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lenco modalità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D:\JTF\Monitoraggio\Uff.%20VII\Programmazione%2021-27\Fondi%20UE\Monitoraggio%20extra%20sistema\CCI%20-%20Attuazione%20finanziaria%2029.02.2024%20-%20Copia.xls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48"/>
  <sheetViews>
    <sheetView tabSelected="1" zoomScale="50" zoomScaleNormal="50" zoomScaleSheetLayoutView="80" workbookViewId="0">
      <selection activeCell="D8" sqref="D8"/>
    </sheetView>
  </sheetViews>
  <sheetFormatPr defaultColWidth="9.19921875" defaultRowHeight="14.25" x14ac:dyDescent="0.45"/>
  <cols>
    <col min="1" max="1" width="18.19921875" style="1" customWidth="1"/>
    <col min="2" max="2" width="34.46484375" style="1" customWidth="1"/>
    <col min="3" max="3" width="20.46484375" style="1" customWidth="1"/>
    <col min="4" max="4" width="38.46484375" style="2" customWidth="1"/>
    <col min="5" max="5" width="21.796875" style="2" customWidth="1"/>
    <col min="6" max="6" width="20.796875" style="2" customWidth="1"/>
    <col min="7" max="7" width="21.46484375" style="2" bestFit="1" customWidth="1"/>
    <col min="8" max="8" width="18.796875" style="2" customWidth="1"/>
    <col min="9" max="9" width="22.19921875" style="2" customWidth="1"/>
    <col min="10" max="10" width="16.796875" style="2" customWidth="1"/>
    <col min="11" max="11" width="17.796875" style="1" customWidth="1"/>
    <col min="12" max="12" width="20.46484375" style="1" bestFit="1" customWidth="1"/>
    <col min="13" max="13" width="27.796875" style="1" customWidth="1"/>
    <col min="14" max="14" width="26.46484375" style="1" customWidth="1"/>
    <col min="15" max="20" width="13.796875" style="1" customWidth="1"/>
    <col min="21" max="22" width="19.19921875" style="1" customWidth="1"/>
    <col min="23" max="16384" width="9.19921875" style="1"/>
  </cols>
  <sheetData>
    <row r="1" spans="1:22" ht="23.25" x14ac:dyDescent="0.45">
      <c r="A1" s="27" t="s">
        <v>160</v>
      </c>
      <c r="B1" s="26"/>
      <c r="C1" s="26"/>
      <c r="D1" s="26"/>
      <c r="E1" s="26"/>
      <c r="F1" s="26"/>
      <c r="G1" s="26"/>
      <c r="H1" s="26"/>
      <c r="I1" s="36"/>
      <c r="J1" s="36"/>
      <c r="K1" s="36"/>
      <c r="L1" s="36"/>
      <c r="M1" s="36"/>
      <c r="N1" s="36"/>
    </row>
    <row r="2" spans="1:22" ht="57" customHeight="1" x14ac:dyDescent="0.45">
      <c r="A2" s="27" t="s">
        <v>161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6"/>
      <c r="V2" s="5" t="s">
        <v>2</v>
      </c>
    </row>
    <row r="3" spans="1:22" ht="55.5" customHeight="1" x14ac:dyDescent="0.45">
      <c r="A3" s="65" t="s">
        <v>179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11"/>
      <c r="P3" s="11"/>
      <c r="Q3" s="11"/>
      <c r="R3" s="11"/>
      <c r="S3" s="11"/>
      <c r="T3" s="11"/>
      <c r="U3" s="11"/>
      <c r="V3" s="11"/>
    </row>
    <row r="4" spans="1:22" ht="48.75" customHeight="1" x14ac:dyDescent="0.45">
      <c r="A4" s="10" t="s">
        <v>27</v>
      </c>
      <c r="B4" s="10" t="s">
        <v>12</v>
      </c>
      <c r="C4" s="10" t="s">
        <v>1</v>
      </c>
      <c r="D4" s="10" t="s">
        <v>11</v>
      </c>
      <c r="E4" s="10" t="s">
        <v>13</v>
      </c>
      <c r="F4" s="10" t="s">
        <v>4</v>
      </c>
      <c r="G4" s="10" t="s">
        <v>0</v>
      </c>
      <c r="H4" s="10" t="s">
        <v>3</v>
      </c>
      <c r="I4" s="16" t="s">
        <v>31</v>
      </c>
      <c r="J4" s="12" t="s">
        <v>28</v>
      </c>
      <c r="K4" s="10" t="s">
        <v>5</v>
      </c>
      <c r="L4" s="10" t="s">
        <v>6</v>
      </c>
      <c r="M4" s="10" t="s">
        <v>7</v>
      </c>
      <c r="N4" s="10" t="s">
        <v>8</v>
      </c>
      <c r="O4" s="10" t="s">
        <v>23</v>
      </c>
      <c r="P4" s="10" t="s">
        <v>15</v>
      </c>
      <c r="Q4" s="10" t="s">
        <v>24</v>
      </c>
      <c r="R4" s="10" t="s">
        <v>16</v>
      </c>
      <c r="S4" s="10" t="s">
        <v>25</v>
      </c>
      <c r="T4" s="10" t="s">
        <v>17</v>
      </c>
      <c r="U4" s="12" t="s">
        <v>29</v>
      </c>
      <c r="V4" s="12" t="s">
        <v>30</v>
      </c>
    </row>
    <row r="5" spans="1:22" ht="128.25" x14ac:dyDescent="0.45">
      <c r="A5" s="17">
        <v>8</v>
      </c>
      <c r="B5" s="18" t="s">
        <v>10</v>
      </c>
      <c r="C5" s="19" t="s">
        <v>9</v>
      </c>
      <c r="D5" s="15" t="s">
        <v>34</v>
      </c>
      <c r="E5" s="19" t="s">
        <v>14</v>
      </c>
      <c r="F5" s="15" t="s">
        <v>35</v>
      </c>
      <c r="G5" s="20" t="s">
        <v>36</v>
      </c>
      <c r="H5" s="15" t="s">
        <v>37</v>
      </c>
      <c r="I5" s="15" t="s">
        <v>33</v>
      </c>
      <c r="J5" s="21" t="s">
        <v>133</v>
      </c>
      <c r="K5" s="22">
        <v>10000000</v>
      </c>
      <c r="L5" s="22">
        <v>10000000</v>
      </c>
      <c r="M5" s="22">
        <f>7020904.8+ 600625.4</f>
        <v>7621530.2000000002</v>
      </c>
      <c r="N5" s="22">
        <f>348119.2+895412.96+980416.31</f>
        <v>2223948.4699999997</v>
      </c>
      <c r="O5" s="24" t="s">
        <v>26</v>
      </c>
      <c r="P5" s="8"/>
      <c r="Q5" s="9"/>
      <c r="R5" s="8"/>
      <c r="S5" s="9"/>
      <c r="T5" s="13"/>
      <c r="U5" s="25">
        <v>45033</v>
      </c>
      <c r="V5" s="13"/>
    </row>
    <row r="6" spans="1:22" ht="156.75" x14ac:dyDescent="0.45">
      <c r="A6" s="17">
        <v>8</v>
      </c>
      <c r="B6" s="18" t="s">
        <v>10</v>
      </c>
      <c r="C6" s="19" t="s">
        <v>9</v>
      </c>
      <c r="D6" s="15" t="s">
        <v>34</v>
      </c>
      <c r="E6" s="19" t="s">
        <v>14</v>
      </c>
      <c r="F6" s="15" t="s">
        <v>38</v>
      </c>
      <c r="G6" s="20" t="s">
        <v>39</v>
      </c>
      <c r="H6" s="15" t="s">
        <v>40</v>
      </c>
      <c r="I6" s="15" t="s">
        <v>33</v>
      </c>
      <c r="J6" s="21" t="s">
        <v>133</v>
      </c>
      <c r="K6" s="22">
        <v>2000000</v>
      </c>
      <c r="L6" s="22">
        <v>2000000</v>
      </c>
      <c r="M6" s="22">
        <f>86000+18920+6120.1+64900+14278</f>
        <v>190218.1</v>
      </c>
      <c r="N6" s="22">
        <f>5563.51+ 556.59+18920+86000+64900+14278+35</f>
        <v>190253.1</v>
      </c>
      <c r="O6" s="24" t="s">
        <v>26</v>
      </c>
      <c r="P6" s="8"/>
      <c r="Q6" s="9"/>
      <c r="R6" s="8"/>
      <c r="S6" s="9"/>
      <c r="T6" s="13"/>
      <c r="U6" s="25">
        <v>45184</v>
      </c>
      <c r="V6" s="13"/>
    </row>
    <row r="7" spans="1:22" ht="114" x14ac:dyDescent="0.45">
      <c r="A7" s="17">
        <v>8</v>
      </c>
      <c r="B7" s="18" t="s">
        <v>10</v>
      </c>
      <c r="C7" s="19" t="s">
        <v>9</v>
      </c>
      <c r="D7" s="15" t="s">
        <v>34</v>
      </c>
      <c r="E7" s="19" t="s">
        <v>14</v>
      </c>
      <c r="F7" s="15" t="s">
        <v>41</v>
      </c>
      <c r="G7" s="20" t="s">
        <v>42</v>
      </c>
      <c r="H7" s="15" t="s">
        <v>43</v>
      </c>
      <c r="I7" s="15" t="s">
        <v>33</v>
      </c>
      <c r="J7" s="21" t="s">
        <v>133</v>
      </c>
      <c r="K7" s="23">
        <v>2196000</v>
      </c>
      <c r="L7" s="23">
        <v>2196000</v>
      </c>
      <c r="M7" s="22">
        <v>117120</v>
      </c>
      <c r="N7" s="22">
        <f>23424+35076+35</f>
        <v>58535</v>
      </c>
      <c r="O7" s="24" t="s">
        <v>26</v>
      </c>
      <c r="P7" s="8"/>
      <c r="Q7" s="9"/>
      <c r="R7" s="8"/>
      <c r="S7" s="9"/>
      <c r="T7" s="13"/>
      <c r="U7" s="25">
        <v>45601</v>
      </c>
      <c r="V7" s="13"/>
    </row>
    <row r="8" spans="1:22" ht="85.5" x14ac:dyDescent="0.45">
      <c r="A8" s="17">
        <v>8</v>
      </c>
      <c r="B8" s="18" t="s">
        <v>10</v>
      </c>
      <c r="C8" s="19" t="s">
        <v>9</v>
      </c>
      <c r="D8" s="15" t="s">
        <v>34</v>
      </c>
      <c r="E8" s="19" t="s">
        <v>14</v>
      </c>
      <c r="F8" s="15" t="s">
        <v>44</v>
      </c>
      <c r="G8" s="20" t="s">
        <v>45</v>
      </c>
      <c r="H8" s="15" t="s">
        <v>46</v>
      </c>
      <c r="I8" s="15" t="s">
        <v>33</v>
      </c>
      <c r="J8" s="21" t="s">
        <v>133</v>
      </c>
      <c r="K8" s="23">
        <v>3500000</v>
      </c>
      <c r="L8" s="23">
        <v>3500000</v>
      </c>
      <c r="M8" s="23">
        <f>41760*1.22</f>
        <v>50947.199999999997</v>
      </c>
      <c r="N8" s="22">
        <v>0</v>
      </c>
      <c r="O8" s="24" t="s">
        <v>26</v>
      </c>
      <c r="P8" s="8"/>
      <c r="Q8" s="9"/>
      <c r="R8" s="8"/>
      <c r="S8" s="9"/>
      <c r="T8" s="13"/>
      <c r="U8" s="25">
        <v>45713</v>
      </c>
      <c r="V8" s="13"/>
    </row>
    <row r="9" spans="1:22" s="35" customFormat="1" ht="145.5" customHeight="1" x14ac:dyDescent="0.45">
      <c r="A9" s="28">
        <v>8</v>
      </c>
      <c r="B9" s="29" t="s">
        <v>10</v>
      </c>
      <c r="C9" s="30" t="s">
        <v>9</v>
      </c>
      <c r="D9" s="3" t="s">
        <v>47</v>
      </c>
      <c r="E9" s="30" t="s">
        <v>14</v>
      </c>
      <c r="F9" s="15" t="s">
        <v>48</v>
      </c>
      <c r="G9" s="20" t="s">
        <v>49</v>
      </c>
      <c r="H9" s="15" t="s">
        <v>50</v>
      </c>
      <c r="I9" s="15" t="s">
        <v>33</v>
      </c>
      <c r="J9" s="17" t="s">
        <v>134</v>
      </c>
      <c r="K9" s="23">
        <v>80171385.510000005</v>
      </c>
      <c r="L9" s="23">
        <v>80171385.510000005</v>
      </c>
      <c r="M9" s="23">
        <v>0</v>
      </c>
      <c r="N9" s="23">
        <v>0</v>
      </c>
      <c r="O9" s="31" t="s">
        <v>21</v>
      </c>
      <c r="P9" s="32"/>
      <c r="Q9" s="32"/>
      <c r="R9" s="32"/>
      <c r="S9" s="32"/>
      <c r="T9" s="33"/>
      <c r="U9" s="34">
        <v>45650</v>
      </c>
      <c r="V9" s="33"/>
    </row>
    <row r="10" spans="1:22" s="35" customFormat="1" ht="145.5" customHeight="1" x14ac:dyDescent="0.45">
      <c r="A10" s="28">
        <v>8</v>
      </c>
      <c r="B10" s="29" t="s">
        <v>10</v>
      </c>
      <c r="C10" s="30" t="s">
        <v>9</v>
      </c>
      <c r="D10" s="3" t="s">
        <v>47</v>
      </c>
      <c r="E10" s="30" t="s">
        <v>14</v>
      </c>
      <c r="F10" s="15" t="s">
        <v>194</v>
      </c>
      <c r="G10" s="20" t="s">
        <v>195</v>
      </c>
      <c r="H10" s="15" t="s">
        <v>50</v>
      </c>
      <c r="I10" s="15" t="s">
        <v>33</v>
      </c>
      <c r="J10" s="17" t="s">
        <v>134</v>
      </c>
      <c r="K10" s="23">
        <v>19068094.719999999</v>
      </c>
      <c r="L10" s="23">
        <v>19068094.719999999</v>
      </c>
      <c r="M10" s="23">
        <v>1660399.16</v>
      </c>
      <c r="N10" s="23">
        <v>1384068.08</v>
      </c>
      <c r="O10" s="31" t="s">
        <v>21</v>
      </c>
      <c r="P10" s="32"/>
      <c r="Q10" s="32"/>
      <c r="R10" s="32"/>
      <c r="S10" s="32"/>
      <c r="T10" s="33"/>
      <c r="U10" s="34">
        <v>45650</v>
      </c>
      <c r="V10" s="33"/>
    </row>
    <row r="11" spans="1:22" ht="85.5" x14ac:dyDescent="0.45">
      <c r="A11" s="17">
        <v>8</v>
      </c>
      <c r="B11" s="18" t="s">
        <v>10</v>
      </c>
      <c r="C11" s="19" t="s">
        <v>9</v>
      </c>
      <c r="D11" s="15" t="s">
        <v>47</v>
      </c>
      <c r="E11" s="19" t="s">
        <v>14</v>
      </c>
      <c r="F11" s="15" t="s">
        <v>51</v>
      </c>
      <c r="G11" s="20" t="s">
        <v>52</v>
      </c>
      <c r="H11" s="15" t="s">
        <v>53</v>
      </c>
      <c r="I11" s="14" t="s">
        <v>33</v>
      </c>
      <c r="J11" s="17" t="s">
        <v>135</v>
      </c>
      <c r="K11" s="23">
        <v>550859.56999999995</v>
      </c>
      <c r="L11" s="23">
        <v>550859.56999999995</v>
      </c>
      <c r="M11" s="22">
        <v>0</v>
      </c>
      <c r="N11" s="22">
        <v>0</v>
      </c>
      <c r="O11" s="24" t="s">
        <v>21</v>
      </c>
      <c r="P11" s="8"/>
      <c r="Q11" s="9"/>
      <c r="R11" s="8"/>
      <c r="S11" s="9"/>
      <c r="T11" s="13"/>
      <c r="U11" s="25">
        <v>45650</v>
      </c>
      <c r="V11" s="13"/>
    </row>
    <row r="12" spans="1:22" ht="71.25" customHeight="1" x14ac:dyDescent="0.45">
      <c r="A12" s="17">
        <v>8</v>
      </c>
      <c r="B12" s="18" t="s">
        <v>10</v>
      </c>
      <c r="C12" s="19" t="s">
        <v>9</v>
      </c>
      <c r="D12" s="15" t="s">
        <v>47</v>
      </c>
      <c r="E12" s="19" t="s">
        <v>14</v>
      </c>
      <c r="F12" s="15" t="s">
        <v>54</v>
      </c>
      <c r="G12" s="20" t="s">
        <v>55</v>
      </c>
      <c r="H12" s="15" t="s">
        <v>56</v>
      </c>
      <c r="I12" s="14" t="s">
        <v>33</v>
      </c>
      <c r="J12" s="17" t="s">
        <v>135</v>
      </c>
      <c r="K12" s="23">
        <v>1027237.31</v>
      </c>
      <c r="L12" s="23">
        <v>1027237.31</v>
      </c>
      <c r="M12" s="22">
        <v>0</v>
      </c>
      <c r="N12" s="22">
        <v>0</v>
      </c>
      <c r="O12" s="24" t="s">
        <v>21</v>
      </c>
      <c r="P12" s="8"/>
      <c r="Q12" s="9"/>
      <c r="R12" s="8"/>
      <c r="S12" s="9"/>
      <c r="T12" s="13"/>
      <c r="U12" s="25">
        <v>45650</v>
      </c>
      <c r="V12" s="13"/>
    </row>
    <row r="13" spans="1:22" ht="57" x14ac:dyDescent="0.45">
      <c r="A13" s="17">
        <v>8</v>
      </c>
      <c r="B13" s="18" t="s">
        <v>10</v>
      </c>
      <c r="C13" s="19" t="s">
        <v>9</v>
      </c>
      <c r="D13" s="15" t="s">
        <v>47</v>
      </c>
      <c r="E13" s="19" t="s">
        <v>14</v>
      </c>
      <c r="F13" s="15" t="s">
        <v>57</v>
      </c>
      <c r="G13" s="20" t="s">
        <v>58</v>
      </c>
      <c r="H13" s="15" t="s">
        <v>59</v>
      </c>
      <c r="I13" s="14" t="s">
        <v>33</v>
      </c>
      <c r="J13" s="17" t="s">
        <v>135</v>
      </c>
      <c r="K13" s="23">
        <v>767780.06</v>
      </c>
      <c r="L13" s="23">
        <v>767780.06</v>
      </c>
      <c r="M13" s="22">
        <v>0</v>
      </c>
      <c r="N13" s="22">
        <v>0</v>
      </c>
      <c r="O13" s="24" t="s">
        <v>21</v>
      </c>
      <c r="P13" s="8"/>
      <c r="Q13" s="9"/>
      <c r="R13" s="8"/>
      <c r="S13" s="9"/>
      <c r="T13" s="13"/>
      <c r="U13" s="25">
        <v>45650</v>
      </c>
      <c r="V13" s="13"/>
    </row>
    <row r="14" spans="1:22" s="35" customFormat="1" ht="42.75" x14ac:dyDescent="0.45">
      <c r="A14" s="28">
        <v>8</v>
      </c>
      <c r="B14" s="29" t="s">
        <v>10</v>
      </c>
      <c r="C14" s="30" t="s">
        <v>9</v>
      </c>
      <c r="D14" s="3" t="s">
        <v>47</v>
      </c>
      <c r="E14" s="30" t="s">
        <v>14</v>
      </c>
      <c r="F14" s="3" t="s">
        <v>60</v>
      </c>
      <c r="G14" s="4" t="s">
        <v>61</v>
      </c>
      <c r="H14" s="3" t="s">
        <v>62</v>
      </c>
      <c r="I14" s="3" t="s">
        <v>32</v>
      </c>
      <c r="J14" s="28" t="s">
        <v>136</v>
      </c>
      <c r="K14" s="7">
        <v>19719411</v>
      </c>
      <c r="L14" s="7">
        <v>19719411</v>
      </c>
      <c r="M14" s="42">
        <v>314721.91000000003</v>
      </c>
      <c r="N14" s="42">
        <v>314721.91000000003</v>
      </c>
      <c r="O14" s="31" t="s">
        <v>18</v>
      </c>
      <c r="P14" s="32"/>
      <c r="Q14" s="32"/>
      <c r="R14" s="32"/>
      <c r="S14" s="32"/>
      <c r="T14" s="33"/>
      <c r="U14" s="34">
        <v>45742</v>
      </c>
      <c r="V14" s="33"/>
    </row>
    <row r="15" spans="1:22" s="35" customFormat="1" ht="57" x14ac:dyDescent="0.45">
      <c r="A15" s="28">
        <v>8</v>
      </c>
      <c r="B15" s="29" t="s">
        <v>10</v>
      </c>
      <c r="C15" s="30" t="s">
        <v>9</v>
      </c>
      <c r="D15" s="3" t="s">
        <v>47</v>
      </c>
      <c r="E15" s="30" t="s">
        <v>14</v>
      </c>
      <c r="F15" s="3" t="s">
        <v>178</v>
      </c>
      <c r="G15" s="4" t="s">
        <v>176</v>
      </c>
      <c r="H15" s="3" t="s">
        <v>177</v>
      </c>
      <c r="I15" s="3" t="s">
        <v>32</v>
      </c>
      <c r="J15" s="28" t="s">
        <v>136</v>
      </c>
      <c r="K15" s="7">
        <v>15000000</v>
      </c>
      <c r="L15" s="7">
        <v>15000000</v>
      </c>
      <c r="M15" s="42">
        <v>4829483.6500000004</v>
      </c>
      <c r="N15" s="42">
        <v>4829483.6500000004</v>
      </c>
      <c r="O15" s="31" t="s">
        <v>18</v>
      </c>
      <c r="P15" s="32"/>
      <c r="Q15" s="32"/>
      <c r="R15" s="32"/>
      <c r="S15" s="32"/>
      <c r="T15" s="33"/>
      <c r="U15" s="34">
        <v>44770</v>
      </c>
      <c r="V15" s="33"/>
    </row>
    <row r="16" spans="1:22" ht="57" x14ac:dyDescent="0.45">
      <c r="A16" s="17">
        <v>8</v>
      </c>
      <c r="B16" s="18" t="s">
        <v>10</v>
      </c>
      <c r="C16" s="19" t="s">
        <v>9</v>
      </c>
      <c r="D16" s="15" t="s">
        <v>47</v>
      </c>
      <c r="E16" s="19" t="s">
        <v>14</v>
      </c>
      <c r="F16" s="15" t="s">
        <v>63</v>
      </c>
      <c r="G16" s="20" t="s">
        <v>64</v>
      </c>
      <c r="H16" s="15" t="s">
        <v>65</v>
      </c>
      <c r="I16" s="14" t="s">
        <v>33</v>
      </c>
      <c r="J16" s="17" t="s">
        <v>137</v>
      </c>
      <c r="K16" s="23">
        <v>955000</v>
      </c>
      <c r="L16" s="23">
        <v>955000</v>
      </c>
      <c r="M16" s="43">
        <v>127997.31</v>
      </c>
      <c r="N16" s="43">
        <v>64918.52</v>
      </c>
      <c r="O16" s="24" t="s">
        <v>20</v>
      </c>
      <c r="P16" s="8"/>
      <c r="Q16" s="9"/>
      <c r="R16" s="8"/>
      <c r="S16" s="9"/>
      <c r="T16" s="13"/>
      <c r="U16" s="13"/>
      <c r="V16" s="13"/>
    </row>
    <row r="17" spans="1:22" ht="57" x14ac:dyDescent="0.45">
      <c r="A17" s="17">
        <v>8</v>
      </c>
      <c r="B17" s="18" t="s">
        <v>10</v>
      </c>
      <c r="C17" s="19" t="s">
        <v>9</v>
      </c>
      <c r="D17" s="15" t="s">
        <v>47</v>
      </c>
      <c r="E17" s="19" t="s">
        <v>14</v>
      </c>
      <c r="F17" s="15" t="s">
        <v>66</v>
      </c>
      <c r="G17" s="20" t="s">
        <v>67</v>
      </c>
      <c r="H17" s="15" t="s">
        <v>68</v>
      </c>
      <c r="I17" s="14" t="s">
        <v>33</v>
      </c>
      <c r="J17" s="17" t="s">
        <v>138</v>
      </c>
      <c r="K17" s="23">
        <v>142260.70000000001</v>
      </c>
      <c r="L17" s="23">
        <v>142260.70000000001</v>
      </c>
      <c r="M17" s="43">
        <v>0</v>
      </c>
      <c r="N17" s="43">
        <v>0</v>
      </c>
      <c r="O17" s="24" t="s">
        <v>20</v>
      </c>
      <c r="P17" s="8"/>
      <c r="Q17" s="9"/>
      <c r="R17" s="8"/>
      <c r="S17" s="9"/>
      <c r="T17" s="13"/>
      <c r="U17" s="13"/>
      <c r="V17" s="13"/>
    </row>
    <row r="18" spans="1:22" ht="57" x14ac:dyDescent="0.45">
      <c r="A18" s="17">
        <v>8</v>
      </c>
      <c r="B18" s="18" t="s">
        <v>10</v>
      </c>
      <c r="C18" s="19" t="s">
        <v>9</v>
      </c>
      <c r="D18" s="15" t="s">
        <v>47</v>
      </c>
      <c r="E18" s="19" t="s">
        <v>14</v>
      </c>
      <c r="F18" s="15" t="s">
        <v>69</v>
      </c>
      <c r="G18" s="20" t="s">
        <v>70</v>
      </c>
      <c r="H18" s="15" t="s">
        <v>71</v>
      </c>
      <c r="I18" s="14" t="s">
        <v>33</v>
      </c>
      <c r="J18" s="17" t="s">
        <v>139</v>
      </c>
      <c r="K18" s="23">
        <v>6950000</v>
      </c>
      <c r="L18" s="23">
        <v>6950000</v>
      </c>
      <c r="M18" s="43">
        <v>613291.36</v>
      </c>
      <c r="N18" s="43">
        <v>0</v>
      </c>
      <c r="O18" s="24" t="s">
        <v>20</v>
      </c>
      <c r="P18" s="8"/>
      <c r="Q18" s="9"/>
      <c r="R18" s="8"/>
      <c r="S18" s="9"/>
      <c r="T18" s="13"/>
      <c r="U18" s="13"/>
      <c r="V18" s="13"/>
    </row>
    <row r="19" spans="1:22" ht="57" x14ac:dyDescent="0.45">
      <c r="A19" s="17">
        <v>8</v>
      </c>
      <c r="B19" s="18" t="s">
        <v>10</v>
      </c>
      <c r="C19" s="19" t="s">
        <v>9</v>
      </c>
      <c r="D19" s="15" t="s">
        <v>47</v>
      </c>
      <c r="E19" s="19" t="s">
        <v>14</v>
      </c>
      <c r="F19" s="15" t="s">
        <v>72</v>
      </c>
      <c r="G19" s="20" t="s">
        <v>73</v>
      </c>
      <c r="H19" s="15" t="s">
        <v>74</v>
      </c>
      <c r="I19" s="14" t="s">
        <v>33</v>
      </c>
      <c r="J19" s="17" t="s">
        <v>140</v>
      </c>
      <c r="K19" s="23">
        <v>1450000</v>
      </c>
      <c r="L19" s="23">
        <v>1450000</v>
      </c>
      <c r="M19" s="43">
        <v>115560.38</v>
      </c>
      <c r="N19" s="43">
        <v>0</v>
      </c>
      <c r="O19" s="24" t="s">
        <v>20</v>
      </c>
      <c r="P19" s="8"/>
      <c r="Q19" s="9"/>
      <c r="R19" s="8"/>
      <c r="S19" s="9"/>
      <c r="T19" s="13"/>
      <c r="U19" s="13"/>
      <c r="V19" s="13"/>
    </row>
    <row r="20" spans="1:22" ht="71.25" x14ac:dyDescent="0.45">
      <c r="A20" s="17">
        <v>8</v>
      </c>
      <c r="B20" s="18" t="s">
        <v>10</v>
      </c>
      <c r="C20" s="19" t="s">
        <v>9</v>
      </c>
      <c r="D20" s="15" t="s">
        <v>47</v>
      </c>
      <c r="E20" s="19" t="s">
        <v>14</v>
      </c>
      <c r="F20" s="15" t="s">
        <v>75</v>
      </c>
      <c r="G20" s="20" t="s">
        <v>76</v>
      </c>
      <c r="H20" s="15" t="s">
        <v>77</v>
      </c>
      <c r="I20" s="14" t="s">
        <v>33</v>
      </c>
      <c r="J20" s="17" t="s">
        <v>141</v>
      </c>
      <c r="K20" s="23">
        <v>1181600</v>
      </c>
      <c r="L20" s="23">
        <v>1181600</v>
      </c>
      <c r="M20" s="43">
        <v>133319.13</v>
      </c>
      <c r="N20" s="43">
        <v>0</v>
      </c>
      <c r="O20" s="24" t="s">
        <v>20</v>
      </c>
      <c r="P20" s="8"/>
      <c r="Q20" s="9"/>
      <c r="R20" s="8"/>
      <c r="S20" s="9"/>
      <c r="T20" s="13"/>
      <c r="U20" s="13"/>
      <c r="V20" s="13"/>
    </row>
    <row r="21" spans="1:22" ht="71.25" x14ac:dyDescent="0.45">
      <c r="A21" s="17">
        <v>8</v>
      </c>
      <c r="B21" s="18" t="s">
        <v>10</v>
      </c>
      <c r="C21" s="19" t="s">
        <v>9</v>
      </c>
      <c r="D21" s="15" t="s">
        <v>47</v>
      </c>
      <c r="E21" s="19" t="s">
        <v>14</v>
      </c>
      <c r="F21" s="15" t="s">
        <v>78</v>
      </c>
      <c r="G21" s="20" t="s">
        <v>79</v>
      </c>
      <c r="H21" s="15" t="s">
        <v>80</v>
      </c>
      <c r="I21" s="14" t="s">
        <v>33</v>
      </c>
      <c r="J21" s="17" t="s">
        <v>142</v>
      </c>
      <c r="K21" s="23">
        <v>407941.09</v>
      </c>
      <c r="L21" s="23">
        <v>407941.09</v>
      </c>
      <c r="M21" s="43">
        <v>75333.3</v>
      </c>
      <c r="N21" s="43">
        <v>0</v>
      </c>
      <c r="O21" s="24" t="s">
        <v>20</v>
      </c>
      <c r="P21" s="8"/>
      <c r="Q21" s="9"/>
      <c r="R21" s="8"/>
      <c r="S21" s="9"/>
      <c r="T21" s="13"/>
      <c r="U21" s="13"/>
      <c r="V21" s="13"/>
    </row>
    <row r="22" spans="1:22" ht="57" x14ac:dyDescent="0.45">
      <c r="A22" s="17">
        <v>8</v>
      </c>
      <c r="B22" s="18" t="s">
        <v>10</v>
      </c>
      <c r="C22" s="19" t="s">
        <v>9</v>
      </c>
      <c r="D22" s="15" t="s">
        <v>47</v>
      </c>
      <c r="E22" s="19" t="s">
        <v>14</v>
      </c>
      <c r="F22" s="15" t="s">
        <v>81</v>
      </c>
      <c r="G22" s="20" t="s">
        <v>82</v>
      </c>
      <c r="H22" s="15" t="s">
        <v>83</v>
      </c>
      <c r="I22" s="14" t="s">
        <v>33</v>
      </c>
      <c r="J22" s="17" t="s">
        <v>143</v>
      </c>
      <c r="K22" s="23">
        <v>684406.77</v>
      </c>
      <c r="L22" s="23">
        <v>209194</v>
      </c>
      <c r="M22" s="43">
        <v>0</v>
      </c>
      <c r="N22" s="43">
        <v>0</v>
      </c>
      <c r="O22" s="24" t="s">
        <v>20</v>
      </c>
      <c r="P22" s="8"/>
      <c r="Q22" s="9"/>
      <c r="R22" s="8"/>
      <c r="S22" s="9"/>
      <c r="T22" s="13"/>
      <c r="U22" s="13"/>
      <c r="V22" s="13"/>
    </row>
    <row r="23" spans="1:22" ht="57" x14ac:dyDescent="0.45">
      <c r="A23" s="17">
        <v>8</v>
      </c>
      <c r="B23" s="18" t="s">
        <v>10</v>
      </c>
      <c r="C23" s="19" t="s">
        <v>9</v>
      </c>
      <c r="D23" s="15" t="s">
        <v>47</v>
      </c>
      <c r="E23" s="19" t="s">
        <v>14</v>
      </c>
      <c r="F23" s="15" t="s">
        <v>84</v>
      </c>
      <c r="G23" s="20" t="s">
        <v>85</v>
      </c>
      <c r="H23" s="15" t="s">
        <v>86</v>
      </c>
      <c r="I23" s="14" t="s">
        <v>33</v>
      </c>
      <c r="J23" s="17" t="s">
        <v>144</v>
      </c>
      <c r="K23" s="23">
        <v>2274366.04</v>
      </c>
      <c r="L23" s="23">
        <v>1065352.02</v>
      </c>
      <c r="M23" s="43">
        <v>166153.56</v>
      </c>
      <c r="N23" s="43">
        <v>0</v>
      </c>
      <c r="O23" s="24" t="s">
        <v>20</v>
      </c>
      <c r="P23" s="8"/>
      <c r="Q23" s="9"/>
      <c r="R23" s="8"/>
      <c r="S23" s="9"/>
      <c r="T23" s="13"/>
      <c r="U23" s="13"/>
      <c r="V23" s="13"/>
    </row>
    <row r="24" spans="1:22" ht="57" x14ac:dyDescent="0.45">
      <c r="A24" s="17">
        <v>8</v>
      </c>
      <c r="B24" s="18" t="s">
        <v>10</v>
      </c>
      <c r="C24" s="19" t="s">
        <v>9</v>
      </c>
      <c r="D24" s="15" t="s">
        <v>47</v>
      </c>
      <c r="E24" s="19" t="s">
        <v>14</v>
      </c>
      <c r="F24" s="15" t="s">
        <v>87</v>
      </c>
      <c r="G24" s="20" t="s">
        <v>88</v>
      </c>
      <c r="H24" s="15" t="s">
        <v>89</v>
      </c>
      <c r="I24" s="14" t="s">
        <v>33</v>
      </c>
      <c r="J24" s="17" t="s">
        <v>145</v>
      </c>
      <c r="K24" s="23">
        <v>967933.25</v>
      </c>
      <c r="L24" s="23">
        <v>379115.24</v>
      </c>
      <c r="M24" s="43">
        <v>0</v>
      </c>
      <c r="N24" s="43">
        <v>0</v>
      </c>
      <c r="O24" s="24" t="s">
        <v>20</v>
      </c>
      <c r="P24" s="8"/>
      <c r="Q24" s="9"/>
      <c r="R24" s="8"/>
      <c r="S24" s="9"/>
      <c r="T24" s="13"/>
      <c r="U24" s="13"/>
      <c r="V24" s="13"/>
    </row>
    <row r="25" spans="1:22" ht="57" x14ac:dyDescent="0.45">
      <c r="A25" s="17">
        <v>8</v>
      </c>
      <c r="B25" s="18" t="s">
        <v>10</v>
      </c>
      <c r="C25" s="19" t="s">
        <v>9</v>
      </c>
      <c r="D25" s="15" t="s">
        <v>47</v>
      </c>
      <c r="E25" s="19" t="s">
        <v>14</v>
      </c>
      <c r="F25" s="15" t="s">
        <v>90</v>
      </c>
      <c r="G25" s="20" t="s">
        <v>91</v>
      </c>
      <c r="H25" s="15" t="s">
        <v>92</v>
      </c>
      <c r="I25" s="14" t="s">
        <v>33</v>
      </c>
      <c r="J25" s="17" t="s">
        <v>146</v>
      </c>
      <c r="K25" s="23">
        <v>590542.93000000005</v>
      </c>
      <c r="L25" s="23">
        <v>590542.93000000005</v>
      </c>
      <c r="M25" s="43">
        <v>77827.45</v>
      </c>
      <c r="N25" s="43">
        <v>21105.72</v>
      </c>
      <c r="O25" s="24" t="s">
        <v>20</v>
      </c>
      <c r="P25" s="8"/>
      <c r="Q25" s="9"/>
      <c r="R25" s="8"/>
      <c r="S25" s="9"/>
      <c r="T25" s="13"/>
      <c r="U25" s="13"/>
      <c r="V25" s="13"/>
    </row>
    <row r="26" spans="1:22" ht="57" x14ac:dyDescent="0.45">
      <c r="A26" s="17">
        <v>8</v>
      </c>
      <c r="B26" s="18" t="s">
        <v>10</v>
      </c>
      <c r="C26" s="19" t="s">
        <v>9</v>
      </c>
      <c r="D26" s="15" t="s">
        <v>47</v>
      </c>
      <c r="E26" s="19" t="s">
        <v>14</v>
      </c>
      <c r="F26" s="15" t="s">
        <v>93</v>
      </c>
      <c r="G26" s="20" t="s">
        <v>94</v>
      </c>
      <c r="H26" s="15" t="s">
        <v>95</v>
      </c>
      <c r="I26" s="14" t="s">
        <v>33</v>
      </c>
      <c r="J26" s="17" t="s">
        <v>147</v>
      </c>
      <c r="K26" s="23">
        <v>951603.64</v>
      </c>
      <c r="L26" s="23">
        <v>706064.74</v>
      </c>
      <c r="M26" s="43">
        <v>94936.49</v>
      </c>
      <c r="N26" s="43">
        <v>0</v>
      </c>
      <c r="O26" s="24" t="s">
        <v>20</v>
      </c>
      <c r="P26" s="8"/>
      <c r="Q26" s="9"/>
      <c r="R26" s="8"/>
      <c r="S26" s="9"/>
      <c r="T26" s="13"/>
      <c r="U26" s="13"/>
      <c r="V26" s="13"/>
    </row>
    <row r="27" spans="1:22" ht="57" x14ac:dyDescent="0.45">
      <c r="A27" s="17">
        <v>8</v>
      </c>
      <c r="B27" s="18" t="s">
        <v>10</v>
      </c>
      <c r="C27" s="19" t="s">
        <v>9</v>
      </c>
      <c r="D27" s="15" t="s">
        <v>47</v>
      </c>
      <c r="E27" s="19" t="s">
        <v>14</v>
      </c>
      <c r="F27" s="15" t="s">
        <v>96</v>
      </c>
      <c r="G27" s="20" t="s">
        <v>97</v>
      </c>
      <c r="H27" s="15" t="s">
        <v>98</v>
      </c>
      <c r="I27" s="14" t="s">
        <v>33</v>
      </c>
      <c r="J27" s="17" t="s">
        <v>148</v>
      </c>
      <c r="K27" s="23">
        <v>1057032.05</v>
      </c>
      <c r="L27" s="23">
        <v>833589.09</v>
      </c>
      <c r="M27" s="43">
        <v>0</v>
      </c>
      <c r="N27" s="43">
        <v>0</v>
      </c>
      <c r="O27" s="24" t="s">
        <v>20</v>
      </c>
      <c r="P27" s="8"/>
      <c r="Q27" s="9"/>
      <c r="R27" s="8"/>
      <c r="S27" s="9"/>
      <c r="T27" s="13"/>
      <c r="U27" s="13"/>
      <c r="V27" s="13"/>
    </row>
    <row r="28" spans="1:22" ht="57" x14ac:dyDescent="0.45">
      <c r="A28" s="17">
        <v>8</v>
      </c>
      <c r="B28" s="18" t="s">
        <v>10</v>
      </c>
      <c r="C28" s="19" t="s">
        <v>9</v>
      </c>
      <c r="D28" s="15" t="s">
        <v>47</v>
      </c>
      <c r="E28" s="19" t="s">
        <v>14</v>
      </c>
      <c r="F28" s="15" t="s">
        <v>99</v>
      </c>
      <c r="G28" s="20" t="s">
        <v>100</v>
      </c>
      <c r="H28" s="15" t="s">
        <v>101</v>
      </c>
      <c r="I28" s="14" t="s">
        <v>33</v>
      </c>
      <c r="J28" s="17" t="s">
        <v>149</v>
      </c>
      <c r="K28" s="23">
        <v>750000</v>
      </c>
      <c r="L28" s="23">
        <v>750000</v>
      </c>
      <c r="M28" s="43">
        <v>112871.35</v>
      </c>
      <c r="N28" s="43">
        <v>35</v>
      </c>
      <c r="O28" s="24" t="s">
        <v>20</v>
      </c>
      <c r="P28" s="8"/>
      <c r="Q28" s="9"/>
      <c r="R28" s="8"/>
      <c r="S28" s="9"/>
      <c r="T28" s="13"/>
      <c r="U28" s="13"/>
      <c r="V28" s="13"/>
    </row>
    <row r="29" spans="1:22" ht="57" x14ac:dyDescent="0.45">
      <c r="A29" s="17">
        <v>8</v>
      </c>
      <c r="B29" s="18" t="s">
        <v>10</v>
      </c>
      <c r="C29" s="19" t="s">
        <v>9</v>
      </c>
      <c r="D29" s="15" t="s">
        <v>47</v>
      </c>
      <c r="E29" s="19" t="s">
        <v>14</v>
      </c>
      <c r="F29" s="15" t="s">
        <v>102</v>
      </c>
      <c r="G29" s="20" t="s">
        <v>103</v>
      </c>
      <c r="H29" s="15" t="s">
        <v>104</v>
      </c>
      <c r="I29" s="14" t="s">
        <v>33</v>
      </c>
      <c r="J29" s="17" t="s">
        <v>150</v>
      </c>
      <c r="K29" s="23">
        <v>3701870</v>
      </c>
      <c r="L29" s="23">
        <v>1255126</v>
      </c>
      <c r="M29" s="43">
        <v>0</v>
      </c>
      <c r="N29" s="43">
        <v>0</v>
      </c>
      <c r="O29" s="24" t="s">
        <v>20</v>
      </c>
      <c r="P29" s="8"/>
      <c r="Q29" s="9"/>
      <c r="R29" s="8"/>
      <c r="S29" s="9"/>
      <c r="T29" s="13"/>
      <c r="U29" s="13"/>
      <c r="V29" s="13"/>
    </row>
    <row r="30" spans="1:22" ht="57" x14ac:dyDescent="0.45">
      <c r="A30" s="17">
        <v>8</v>
      </c>
      <c r="B30" s="18" t="s">
        <v>10</v>
      </c>
      <c r="C30" s="19" t="s">
        <v>9</v>
      </c>
      <c r="D30" s="15" t="s">
        <v>47</v>
      </c>
      <c r="E30" s="19" t="s">
        <v>14</v>
      </c>
      <c r="F30" s="15" t="s">
        <v>105</v>
      </c>
      <c r="G30" s="20" t="s">
        <v>106</v>
      </c>
      <c r="H30" s="15" t="s">
        <v>107</v>
      </c>
      <c r="I30" s="14" t="s">
        <v>33</v>
      </c>
      <c r="J30" s="17" t="s">
        <v>151</v>
      </c>
      <c r="K30" s="23">
        <v>750000</v>
      </c>
      <c r="L30" s="23">
        <v>636887.68999999994</v>
      </c>
      <c r="M30" s="43">
        <v>0</v>
      </c>
      <c r="N30" s="43">
        <v>0</v>
      </c>
      <c r="O30" s="24" t="s">
        <v>20</v>
      </c>
      <c r="P30" s="8"/>
      <c r="Q30" s="9"/>
      <c r="R30" s="8"/>
      <c r="S30" s="9"/>
      <c r="T30" s="13"/>
      <c r="U30" s="13"/>
      <c r="V30" s="13"/>
    </row>
    <row r="31" spans="1:22" ht="57" x14ac:dyDescent="0.45">
      <c r="A31" s="17">
        <v>8</v>
      </c>
      <c r="B31" s="18" t="s">
        <v>10</v>
      </c>
      <c r="C31" s="19" t="s">
        <v>9</v>
      </c>
      <c r="D31" s="15" t="s">
        <v>47</v>
      </c>
      <c r="E31" s="19" t="s">
        <v>14</v>
      </c>
      <c r="F31" s="15" t="s">
        <v>108</v>
      </c>
      <c r="G31" s="20" t="s">
        <v>182</v>
      </c>
      <c r="H31" s="15" t="s">
        <v>109</v>
      </c>
      <c r="I31" s="14" t="s">
        <v>33</v>
      </c>
      <c r="J31" s="17" t="s">
        <v>152</v>
      </c>
      <c r="K31" s="23">
        <v>1333774.6399999999</v>
      </c>
      <c r="L31" s="23">
        <v>1013365.68</v>
      </c>
      <c r="M31" s="43">
        <v>0</v>
      </c>
      <c r="N31" s="43">
        <v>0</v>
      </c>
      <c r="O31" s="24" t="s">
        <v>20</v>
      </c>
      <c r="P31" s="8"/>
      <c r="Q31" s="9"/>
      <c r="R31" s="8"/>
      <c r="S31" s="9"/>
      <c r="T31" s="13"/>
      <c r="U31" s="13"/>
      <c r="V31" s="13"/>
    </row>
    <row r="32" spans="1:22" ht="57" x14ac:dyDescent="0.45">
      <c r="A32" s="17">
        <v>8</v>
      </c>
      <c r="B32" s="18" t="s">
        <v>10</v>
      </c>
      <c r="C32" s="19" t="s">
        <v>9</v>
      </c>
      <c r="D32" s="15" t="s">
        <v>47</v>
      </c>
      <c r="E32" s="19" t="s">
        <v>14</v>
      </c>
      <c r="F32" s="15" t="s">
        <v>110</v>
      </c>
      <c r="G32" s="20" t="s">
        <v>111</v>
      </c>
      <c r="H32" s="15" t="s">
        <v>112</v>
      </c>
      <c r="I32" s="14" t="s">
        <v>33</v>
      </c>
      <c r="J32" s="17" t="s">
        <v>153</v>
      </c>
      <c r="K32" s="23">
        <v>1702725</v>
      </c>
      <c r="L32" s="23">
        <v>949405</v>
      </c>
      <c r="M32" s="43">
        <v>149168.57999999999</v>
      </c>
      <c r="N32" s="43">
        <v>0</v>
      </c>
      <c r="O32" s="24" t="s">
        <v>20</v>
      </c>
      <c r="P32" s="8"/>
      <c r="Q32" s="9"/>
      <c r="R32" s="8"/>
      <c r="S32" s="9"/>
      <c r="T32" s="13"/>
      <c r="U32" s="13"/>
      <c r="V32" s="13"/>
    </row>
    <row r="33" spans="1:26" ht="71.25" x14ac:dyDescent="0.45">
      <c r="A33" s="17">
        <v>8</v>
      </c>
      <c r="B33" s="18" t="s">
        <v>10</v>
      </c>
      <c r="C33" s="19" t="s">
        <v>9</v>
      </c>
      <c r="D33" s="15" t="s">
        <v>47</v>
      </c>
      <c r="E33" s="19" t="s">
        <v>14</v>
      </c>
      <c r="F33" s="15" t="s">
        <v>113</v>
      </c>
      <c r="G33" s="20" t="s">
        <v>114</v>
      </c>
      <c r="H33" s="15" t="s">
        <v>115</v>
      </c>
      <c r="I33" s="14" t="s">
        <v>33</v>
      </c>
      <c r="J33" s="17" t="s">
        <v>154</v>
      </c>
      <c r="K33" s="23">
        <v>2299468.88</v>
      </c>
      <c r="L33" s="23">
        <v>2299468.88</v>
      </c>
      <c r="M33" s="43">
        <v>164027.01999999999</v>
      </c>
      <c r="N33" s="43">
        <v>23061.51</v>
      </c>
      <c r="O33" s="24" t="s">
        <v>20</v>
      </c>
      <c r="P33" s="8"/>
      <c r="Q33" s="9"/>
      <c r="R33" s="8"/>
      <c r="S33" s="9"/>
      <c r="T33" s="13"/>
      <c r="U33" s="13"/>
      <c r="V33" s="13"/>
    </row>
    <row r="34" spans="1:26" ht="57" x14ac:dyDescent="0.45">
      <c r="A34" s="17">
        <v>8</v>
      </c>
      <c r="B34" s="18" t="s">
        <v>10</v>
      </c>
      <c r="C34" s="19" t="s">
        <v>9</v>
      </c>
      <c r="D34" s="15" t="s">
        <v>47</v>
      </c>
      <c r="E34" s="19" t="s">
        <v>14</v>
      </c>
      <c r="F34" s="15" t="s">
        <v>116</v>
      </c>
      <c r="G34" s="20" t="s">
        <v>181</v>
      </c>
      <c r="H34" s="15" t="s">
        <v>117</v>
      </c>
      <c r="I34" s="14" t="s">
        <v>33</v>
      </c>
      <c r="J34" s="17" t="s">
        <v>155</v>
      </c>
      <c r="K34" s="23">
        <v>1375722.65</v>
      </c>
      <c r="L34" s="23">
        <v>1375722.65</v>
      </c>
      <c r="M34" s="43">
        <v>0</v>
      </c>
      <c r="N34" s="43">
        <v>0</v>
      </c>
      <c r="O34" s="24" t="s">
        <v>20</v>
      </c>
      <c r="P34" s="8"/>
      <c r="Q34" s="9"/>
      <c r="R34" s="8"/>
      <c r="S34" s="9"/>
      <c r="T34" s="13"/>
      <c r="U34" s="13"/>
      <c r="V34" s="13"/>
    </row>
    <row r="35" spans="1:26" ht="71.25" x14ac:dyDescent="0.45">
      <c r="A35" s="17">
        <v>8</v>
      </c>
      <c r="B35" s="18" t="s">
        <v>10</v>
      </c>
      <c r="C35" s="19" t="s">
        <v>9</v>
      </c>
      <c r="D35" s="15" t="s">
        <v>47</v>
      </c>
      <c r="E35" s="19" t="s">
        <v>14</v>
      </c>
      <c r="F35" s="15" t="s">
        <v>118</v>
      </c>
      <c r="G35" s="20" t="s">
        <v>119</v>
      </c>
      <c r="H35" s="15" t="s">
        <v>120</v>
      </c>
      <c r="I35" s="14" t="s">
        <v>33</v>
      </c>
      <c r="J35" s="17" t="s">
        <v>156</v>
      </c>
      <c r="K35" s="23">
        <v>1663243.55</v>
      </c>
      <c r="L35" s="23">
        <v>1203458.49</v>
      </c>
      <c r="M35" s="43">
        <v>0</v>
      </c>
      <c r="N35" s="43">
        <v>0</v>
      </c>
      <c r="O35" s="24" t="s">
        <v>20</v>
      </c>
      <c r="P35" s="8"/>
      <c r="Q35" s="9"/>
      <c r="R35" s="8"/>
      <c r="S35" s="9"/>
      <c r="T35" s="13"/>
      <c r="U35" s="13"/>
      <c r="V35" s="13"/>
    </row>
    <row r="36" spans="1:26" ht="71.25" x14ac:dyDescent="0.45">
      <c r="A36" s="17">
        <v>8</v>
      </c>
      <c r="B36" s="18" t="s">
        <v>10</v>
      </c>
      <c r="C36" s="19" t="s">
        <v>9</v>
      </c>
      <c r="D36" s="15" t="s">
        <v>47</v>
      </c>
      <c r="E36" s="19" t="s">
        <v>14</v>
      </c>
      <c r="F36" s="15" t="s">
        <v>121</v>
      </c>
      <c r="G36" s="20" t="s">
        <v>122</v>
      </c>
      <c r="H36" s="15" t="s">
        <v>123</v>
      </c>
      <c r="I36" s="14" t="s">
        <v>33</v>
      </c>
      <c r="J36" s="17" t="s">
        <v>157</v>
      </c>
      <c r="K36" s="23">
        <v>804158.8</v>
      </c>
      <c r="L36" s="23">
        <v>804158.8</v>
      </c>
      <c r="M36" s="43">
        <v>124054.15</v>
      </c>
      <c r="N36" s="43">
        <v>0</v>
      </c>
      <c r="O36" s="24" t="s">
        <v>20</v>
      </c>
      <c r="P36" s="8"/>
      <c r="Q36" s="9"/>
      <c r="R36" s="8"/>
      <c r="S36" s="9"/>
      <c r="T36" s="13"/>
      <c r="U36" s="13"/>
      <c r="V36" s="13"/>
    </row>
    <row r="37" spans="1:26" ht="71.25" x14ac:dyDescent="0.45">
      <c r="A37" s="17">
        <v>8</v>
      </c>
      <c r="B37" s="18" t="s">
        <v>10</v>
      </c>
      <c r="C37" s="19" t="s">
        <v>9</v>
      </c>
      <c r="D37" s="15" t="s">
        <v>47</v>
      </c>
      <c r="E37" s="19" t="s">
        <v>14</v>
      </c>
      <c r="F37" s="15" t="s">
        <v>124</v>
      </c>
      <c r="G37" s="20" t="s">
        <v>125</v>
      </c>
      <c r="H37" s="15" t="s">
        <v>126</v>
      </c>
      <c r="I37" s="14" t="s">
        <v>33</v>
      </c>
      <c r="J37" s="17" t="s">
        <v>158</v>
      </c>
      <c r="K37" s="23">
        <v>1444417.57</v>
      </c>
      <c r="L37" s="23">
        <v>745674.43</v>
      </c>
      <c r="M37" s="43">
        <v>78411.259999999995</v>
      </c>
      <c r="N37" s="43">
        <v>0</v>
      </c>
      <c r="O37" s="24" t="s">
        <v>20</v>
      </c>
      <c r="P37" s="8"/>
      <c r="Q37" s="9"/>
      <c r="R37" s="8"/>
      <c r="S37" s="9"/>
      <c r="T37" s="13"/>
      <c r="U37" s="13"/>
      <c r="V37" s="13"/>
    </row>
    <row r="38" spans="1:26" ht="71.25" x14ac:dyDescent="0.45">
      <c r="A38" s="17">
        <v>8</v>
      </c>
      <c r="B38" s="18" t="s">
        <v>10</v>
      </c>
      <c r="C38" s="19" t="s">
        <v>9</v>
      </c>
      <c r="D38" s="15" t="s">
        <v>47</v>
      </c>
      <c r="E38" s="19" t="s">
        <v>14</v>
      </c>
      <c r="F38" s="15" t="s">
        <v>127</v>
      </c>
      <c r="G38" s="20" t="s">
        <v>128</v>
      </c>
      <c r="H38" s="15" t="s">
        <v>129</v>
      </c>
      <c r="I38" s="14" t="s">
        <v>33</v>
      </c>
      <c r="J38" s="17" t="s">
        <v>135</v>
      </c>
      <c r="K38" s="23">
        <v>2595752.37</v>
      </c>
      <c r="L38" s="23">
        <v>2595752.37</v>
      </c>
      <c r="M38" s="43">
        <v>81937.06</v>
      </c>
      <c r="N38" s="43">
        <v>40838.370000000003</v>
      </c>
      <c r="O38" s="24" t="s">
        <v>20</v>
      </c>
      <c r="P38" s="8"/>
      <c r="Q38" s="9"/>
      <c r="R38" s="8"/>
      <c r="S38" s="9"/>
      <c r="T38" s="13"/>
      <c r="U38" s="13"/>
      <c r="V38" s="13"/>
    </row>
    <row r="39" spans="1:26" ht="42.75" x14ac:dyDescent="0.45">
      <c r="A39" s="17">
        <v>8</v>
      </c>
      <c r="B39" s="18" t="s">
        <v>10</v>
      </c>
      <c r="C39" s="19" t="s">
        <v>9</v>
      </c>
      <c r="D39" s="15" t="s">
        <v>47</v>
      </c>
      <c r="E39" s="19" t="s">
        <v>14</v>
      </c>
      <c r="F39" s="15" t="s">
        <v>174</v>
      </c>
      <c r="G39" s="20" t="s">
        <v>163</v>
      </c>
      <c r="H39" s="15" t="s">
        <v>164</v>
      </c>
      <c r="I39" s="14" t="s">
        <v>33</v>
      </c>
      <c r="J39" s="17" t="s">
        <v>167</v>
      </c>
      <c r="K39" s="23">
        <v>7500000</v>
      </c>
      <c r="L39" s="23">
        <v>7500000</v>
      </c>
      <c r="M39" s="23">
        <v>7500000</v>
      </c>
      <c r="N39" s="23">
        <v>2250000</v>
      </c>
      <c r="O39" s="24"/>
      <c r="P39" s="8"/>
      <c r="Q39" s="9"/>
      <c r="R39" s="8"/>
      <c r="S39" s="9"/>
      <c r="T39" s="13"/>
      <c r="U39" s="13"/>
      <c r="V39" s="13"/>
    </row>
    <row r="40" spans="1:26" ht="28.5" x14ac:dyDescent="0.45">
      <c r="A40" s="17">
        <v>8</v>
      </c>
      <c r="B40" s="18" t="s">
        <v>10</v>
      </c>
      <c r="C40" s="19" t="s">
        <v>9</v>
      </c>
      <c r="D40" s="15" t="s">
        <v>47</v>
      </c>
      <c r="E40" s="19" t="s">
        <v>14</v>
      </c>
      <c r="F40" s="15" t="s">
        <v>175</v>
      </c>
      <c r="G40" s="20" t="s">
        <v>165</v>
      </c>
      <c r="H40" s="15" t="s">
        <v>166</v>
      </c>
      <c r="I40" s="14" t="s">
        <v>33</v>
      </c>
      <c r="J40" s="17" t="s">
        <v>168</v>
      </c>
      <c r="K40" s="23">
        <v>7500000</v>
      </c>
      <c r="L40" s="23">
        <v>7500000</v>
      </c>
      <c r="M40" s="23">
        <v>7500000</v>
      </c>
      <c r="N40" s="23">
        <v>2250000</v>
      </c>
      <c r="O40" s="24"/>
      <c r="P40" s="8"/>
      <c r="Q40" s="9"/>
      <c r="R40" s="8"/>
      <c r="S40" s="9"/>
      <c r="T40" s="13"/>
      <c r="U40" s="13"/>
      <c r="V40" s="13"/>
    </row>
    <row r="41" spans="1:26" ht="42.75" x14ac:dyDescent="0.45">
      <c r="A41" s="17">
        <v>8</v>
      </c>
      <c r="B41" s="18" t="s">
        <v>10</v>
      </c>
      <c r="C41" s="19" t="s">
        <v>9</v>
      </c>
      <c r="D41" s="15" t="s">
        <v>34</v>
      </c>
      <c r="E41" s="19" t="s">
        <v>14</v>
      </c>
      <c r="F41" s="15" t="s">
        <v>180</v>
      </c>
      <c r="G41" s="20" t="s">
        <v>162</v>
      </c>
      <c r="H41" s="15" t="s">
        <v>130</v>
      </c>
      <c r="I41" s="15" t="s">
        <v>33</v>
      </c>
      <c r="J41" s="17" t="s">
        <v>159</v>
      </c>
      <c r="K41" s="23">
        <v>1200000</v>
      </c>
      <c r="L41" s="23">
        <v>513213.44</v>
      </c>
      <c r="M41" s="23">
        <v>513213.44</v>
      </c>
      <c r="N41" s="23">
        <v>513213.44</v>
      </c>
      <c r="O41" s="24" t="s">
        <v>26</v>
      </c>
      <c r="P41" s="8"/>
      <c r="Q41" s="9"/>
      <c r="R41" s="8"/>
      <c r="S41" s="9"/>
      <c r="T41" s="13"/>
      <c r="U41" s="13"/>
      <c r="V41" s="13"/>
    </row>
    <row r="42" spans="1:26" ht="94.25" customHeight="1" x14ac:dyDescent="0.45">
      <c r="A42" s="17">
        <v>8</v>
      </c>
      <c r="B42" s="18" t="s">
        <v>10</v>
      </c>
      <c r="C42" s="19" t="s">
        <v>9</v>
      </c>
      <c r="D42" s="15" t="s">
        <v>34</v>
      </c>
      <c r="E42" s="19" t="s">
        <v>14</v>
      </c>
      <c r="F42" s="3" t="s">
        <v>169</v>
      </c>
      <c r="G42" s="4" t="s">
        <v>131</v>
      </c>
      <c r="H42" s="3" t="s">
        <v>170</v>
      </c>
      <c r="I42" s="15" t="s">
        <v>33</v>
      </c>
      <c r="J42" s="3" t="s">
        <v>171</v>
      </c>
      <c r="K42" s="7">
        <v>2800000</v>
      </c>
      <c r="L42" s="7">
        <v>2800000</v>
      </c>
      <c r="M42" s="23">
        <v>2800000</v>
      </c>
      <c r="N42" s="22">
        <v>840000</v>
      </c>
      <c r="O42" s="37" t="s">
        <v>26</v>
      </c>
      <c r="P42" s="38">
        <v>0</v>
      </c>
      <c r="Q42" s="37"/>
      <c r="R42" s="39"/>
      <c r="S42" s="37"/>
      <c r="T42" s="40"/>
      <c r="U42" s="41">
        <v>45923</v>
      </c>
      <c r="V42" s="40"/>
    </row>
    <row r="43" spans="1:26" ht="109.25" customHeight="1" x14ac:dyDescent="0.45">
      <c r="A43" s="17">
        <v>8</v>
      </c>
      <c r="B43" s="18" t="s">
        <v>10</v>
      </c>
      <c r="C43" s="19" t="s">
        <v>9</v>
      </c>
      <c r="D43" s="15" t="s">
        <v>34</v>
      </c>
      <c r="E43" s="19" t="s">
        <v>14</v>
      </c>
      <c r="F43" s="3" t="s">
        <v>172</v>
      </c>
      <c r="G43" s="4" t="s">
        <v>132</v>
      </c>
      <c r="H43" s="3" t="s">
        <v>173</v>
      </c>
      <c r="I43" s="15" t="s">
        <v>33</v>
      </c>
      <c r="J43" s="3" t="s">
        <v>171</v>
      </c>
      <c r="K43" s="7">
        <v>1539847.4</v>
      </c>
      <c r="L43" s="7">
        <v>1539847.4</v>
      </c>
      <c r="M43" s="22">
        <v>1539847.4</v>
      </c>
      <c r="N43" s="22">
        <v>461954.22</v>
      </c>
      <c r="O43" s="37" t="s">
        <v>26</v>
      </c>
      <c r="P43" s="38">
        <v>0</v>
      </c>
      <c r="Q43" s="37"/>
      <c r="R43" s="39"/>
      <c r="S43" s="37"/>
      <c r="T43" s="40"/>
      <c r="U43" s="41">
        <v>45929</v>
      </c>
      <c r="V43" s="40"/>
    </row>
    <row r="44" spans="1:26" customFormat="1" ht="93.75" customHeight="1" x14ac:dyDescent="0.45">
      <c r="A44" s="44">
        <v>8</v>
      </c>
      <c r="B44" s="45" t="s">
        <v>10</v>
      </c>
      <c r="C44" s="46" t="s">
        <v>9</v>
      </c>
      <c r="D44" s="47" t="s">
        <v>34</v>
      </c>
      <c r="E44" s="46" t="s">
        <v>14</v>
      </c>
      <c r="F44" s="48" t="s">
        <v>169</v>
      </c>
      <c r="G44" s="49" t="s">
        <v>131</v>
      </c>
      <c r="H44" s="48" t="s">
        <v>170</v>
      </c>
      <c r="I44" s="47" t="s">
        <v>33</v>
      </c>
      <c r="J44" s="48" t="s">
        <v>171</v>
      </c>
      <c r="K44" s="50">
        <v>2800000</v>
      </c>
      <c r="L44" s="50">
        <v>2800000</v>
      </c>
      <c r="M44" s="50">
        <v>2800000</v>
      </c>
      <c r="N44" s="51">
        <v>840000</v>
      </c>
      <c r="O44" s="52" t="s">
        <v>26</v>
      </c>
      <c r="P44" s="53">
        <v>0</v>
      </c>
      <c r="Q44" s="54"/>
      <c r="R44" s="55"/>
      <c r="S44" s="54"/>
      <c r="T44" s="56"/>
      <c r="U44" s="57">
        <v>45923</v>
      </c>
      <c r="V44" s="56"/>
      <c r="W44" s="58"/>
      <c r="X44" s="58"/>
      <c r="Y44" s="58"/>
      <c r="Z44" s="58"/>
    </row>
    <row r="45" spans="1:26" customFormat="1" ht="108.75" customHeight="1" x14ac:dyDescent="0.45">
      <c r="A45" s="44">
        <v>8</v>
      </c>
      <c r="B45" s="45" t="s">
        <v>10</v>
      </c>
      <c r="C45" s="46" t="s">
        <v>9</v>
      </c>
      <c r="D45" s="47" t="s">
        <v>34</v>
      </c>
      <c r="E45" s="46" t="s">
        <v>14</v>
      </c>
      <c r="F45" s="48" t="s">
        <v>172</v>
      </c>
      <c r="G45" s="49" t="s">
        <v>132</v>
      </c>
      <c r="H45" s="48" t="s">
        <v>173</v>
      </c>
      <c r="I45" s="47" t="s">
        <v>33</v>
      </c>
      <c r="J45" s="48" t="s">
        <v>171</v>
      </c>
      <c r="K45" s="50">
        <v>1539847.4</v>
      </c>
      <c r="L45" s="50">
        <v>1539847.4</v>
      </c>
      <c r="M45" s="51">
        <v>1539847.4</v>
      </c>
      <c r="N45" s="51">
        <v>461954.22</v>
      </c>
      <c r="O45" s="52" t="s">
        <v>26</v>
      </c>
      <c r="P45" s="53">
        <v>0</v>
      </c>
      <c r="Q45" s="54"/>
      <c r="R45" s="55"/>
      <c r="S45" s="54"/>
      <c r="T45" s="56"/>
      <c r="U45" s="57">
        <v>45929</v>
      </c>
      <c r="V45" s="56"/>
      <c r="W45" s="58"/>
      <c r="X45" s="58"/>
      <c r="Y45" s="58"/>
      <c r="Z45" s="58"/>
    </row>
    <row r="46" spans="1:26" customFormat="1" ht="201" customHeight="1" x14ac:dyDescent="0.45">
      <c r="A46" s="44">
        <v>8</v>
      </c>
      <c r="B46" s="45" t="s">
        <v>10</v>
      </c>
      <c r="C46" s="46" t="s">
        <v>9</v>
      </c>
      <c r="D46" s="45" t="s">
        <v>183</v>
      </c>
      <c r="E46" s="46" t="s">
        <v>14</v>
      </c>
      <c r="F46" s="59" t="s">
        <v>184</v>
      </c>
      <c r="G46" s="49" t="s">
        <v>185</v>
      </c>
      <c r="H46" s="48" t="s">
        <v>186</v>
      </c>
      <c r="I46" s="47" t="s">
        <v>33</v>
      </c>
      <c r="J46" s="48" t="s">
        <v>187</v>
      </c>
      <c r="K46" s="50">
        <v>6850945</v>
      </c>
      <c r="L46" s="50">
        <v>6850945</v>
      </c>
      <c r="M46" s="50">
        <v>6850945</v>
      </c>
      <c r="N46" s="60">
        <v>2247116.9300000002</v>
      </c>
      <c r="O46" s="52" t="s">
        <v>22</v>
      </c>
      <c r="P46" s="53">
        <v>0</v>
      </c>
      <c r="Q46" s="61"/>
      <c r="R46" s="62"/>
      <c r="S46" s="61"/>
      <c r="T46" s="63"/>
      <c r="U46" s="64">
        <v>45439</v>
      </c>
      <c r="V46" s="63"/>
      <c r="W46" s="58"/>
      <c r="X46" s="58"/>
      <c r="Y46" s="58"/>
      <c r="Z46" s="58"/>
    </row>
    <row r="47" spans="1:26" customFormat="1" ht="132.75" customHeight="1" x14ac:dyDescent="0.45">
      <c r="A47" s="44">
        <v>8</v>
      </c>
      <c r="B47" s="45" t="s">
        <v>10</v>
      </c>
      <c r="C47" s="46" t="s">
        <v>9</v>
      </c>
      <c r="D47" s="47" t="s">
        <v>183</v>
      </c>
      <c r="E47" s="46" t="s">
        <v>14</v>
      </c>
      <c r="F47" s="48" t="s">
        <v>188</v>
      </c>
      <c r="G47" s="49" t="s">
        <v>189</v>
      </c>
      <c r="H47" s="48" t="s">
        <v>190</v>
      </c>
      <c r="I47" s="47" t="s">
        <v>33</v>
      </c>
      <c r="J47" s="48" t="s">
        <v>171</v>
      </c>
      <c r="K47" s="50">
        <v>10000000</v>
      </c>
      <c r="L47" s="50">
        <v>10000000</v>
      </c>
      <c r="M47" s="50">
        <v>10000000</v>
      </c>
      <c r="N47" s="60">
        <v>3000000</v>
      </c>
      <c r="O47" s="52" t="s">
        <v>18</v>
      </c>
      <c r="P47" s="53">
        <v>0</v>
      </c>
      <c r="Q47" s="61" t="s">
        <v>19</v>
      </c>
      <c r="R47" s="62"/>
      <c r="S47" s="61"/>
      <c r="T47" s="57"/>
      <c r="U47" s="57">
        <v>45980</v>
      </c>
      <c r="V47" s="63"/>
      <c r="W47" s="58"/>
      <c r="X47" s="58"/>
      <c r="Y47" s="58"/>
      <c r="Z47" s="58"/>
    </row>
    <row r="48" spans="1:26" customFormat="1" ht="34.25" customHeight="1" x14ac:dyDescent="0.45">
      <c r="A48" s="44">
        <v>8</v>
      </c>
      <c r="B48" s="45" t="s">
        <v>10</v>
      </c>
      <c r="C48" s="46" t="s">
        <v>9</v>
      </c>
      <c r="D48" s="47" t="s">
        <v>183</v>
      </c>
      <c r="E48" s="46" t="s">
        <v>14</v>
      </c>
      <c r="F48" s="48" t="s">
        <v>191</v>
      </c>
      <c r="G48" s="49" t="s">
        <v>192</v>
      </c>
      <c r="H48" s="48" t="s">
        <v>193</v>
      </c>
      <c r="I48" s="47" t="s">
        <v>33</v>
      </c>
      <c r="J48" s="48" t="s">
        <v>171</v>
      </c>
      <c r="K48" s="50">
        <v>12000000</v>
      </c>
      <c r="L48" s="50">
        <v>12000000</v>
      </c>
      <c r="M48" s="50">
        <v>12000000</v>
      </c>
      <c r="N48" s="60">
        <v>3600000</v>
      </c>
      <c r="O48" s="52" t="s">
        <v>18</v>
      </c>
      <c r="P48" s="53">
        <v>0</v>
      </c>
      <c r="Q48" s="61" t="s">
        <v>19</v>
      </c>
      <c r="R48" s="62"/>
      <c r="S48" s="61"/>
      <c r="T48" s="63"/>
      <c r="U48" s="57">
        <v>45968</v>
      </c>
      <c r="V48" s="63"/>
      <c r="W48" s="58"/>
      <c r="X48" s="58"/>
      <c r="Y48" s="58"/>
      <c r="Z48" s="58"/>
    </row>
  </sheetData>
  <autoFilter ref="A4:V48" xr:uid="{00000000-0009-0000-0000-000000000000}"/>
  <dataConsolidate>
    <dataRefs count="1">
      <dataRef ref="A37:A39" sheet="Format_Attuazione PO_progetti" r:id="rId1"/>
    </dataRefs>
  </dataConsolidate>
  <mergeCells count="1">
    <mergeCell ref="A3:N3"/>
  </mergeCells>
  <phoneticPr fontId="4" type="noConversion"/>
  <conditionalFormatting sqref="K42:M42">
    <cfRule type="cellIs" dxfId="7" priority="6" operator="greaterThan">
      <formula>#REF!</formula>
    </cfRule>
  </conditionalFormatting>
  <conditionalFormatting sqref="K44:M44">
    <cfRule type="cellIs" dxfId="6" priority="4" operator="greaterThan">
      <formula>#REF!</formula>
    </cfRule>
  </conditionalFormatting>
  <conditionalFormatting sqref="L5:L8 M22:M38 L41:N41">
    <cfRule type="cellIs" dxfId="5" priority="2" operator="greaterThan">
      <formula>K5</formula>
    </cfRule>
  </conditionalFormatting>
  <conditionalFormatting sqref="L14:L15">
    <cfRule type="cellIs" dxfId="4" priority="15" operator="greaterThan">
      <formula>K14</formula>
    </cfRule>
  </conditionalFormatting>
  <conditionalFormatting sqref="L48">
    <cfRule type="cellIs" dxfId="3" priority="3" operator="greaterThan">
      <formula>K48</formula>
    </cfRule>
  </conditionalFormatting>
  <conditionalFormatting sqref="M8">
    <cfRule type="cellIs" dxfId="2" priority="1" operator="greaterThan">
      <formula>L8</formula>
    </cfRule>
  </conditionalFormatting>
  <conditionalFormatting sqref="M16:N21">
    <cfRule type="cellIs" dxfId="1" priority="5" operator="greaterThan">
      <formula>L16</formula>
    </cfRule>
  </conditionalFormatting>
  <conditionalFormatting sqref="N22:N38">
    <cfRule type="cellIs" dxfId="0" priority="12" operator="greaterThan">
      <formula>K22</formula>
    </cfRule>
  </conditionalFormatting>
  <dataValidations count="2">
    <dataValidation type="list" allowBlank="1" showErrorMessage="1" sqref="A44:C48 E44:E48" xr:uid="{00000000-0002-0000-0000-000000000000}">
      <formula1>#REF!</formula1>
    </dataValidation>
    <dataValidation type="list" allowBlank="1" showInputMessage="1" showErrorMessage="1" sqref="E41:E43 A41:C43" xr:uid="{00000000-0002-0000-00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31" orientation="landscape" horizontalDpi="3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'\Users\milenarosa\Library\Containers\com.microsoft.Excel\Data\Documents\Users\milenarosa\Documents\JTF\gare e procedure JTF I semestre 2025\D:\JTF\Monitoraggio\[CCI 2021IT16JTPR001 Attuazione_30.09.2025.xlsx]Elenco modalità'!#REF!</xm:f>
          </x14:formula1>
          <xm:sqref>O41 E5:E15 A5:C15 O5:O15</xm:sqref>
        </x14:dataValidation>
        <x14:dataValidation type="list" allowBlank="1" showInputMessage="1" showErrorMessage="1" xr:uid="{00000000-0002-0000-0000-000003000000}">
          <x14:formula1>
            <xm:f>'\Users\milenarosa\Library\Containers\com.microsoft.Excel\Data\Documents\Users\milenarosa\Documents\JTF\gare e procedure JTF I semestre 2025\E:\JTF\Monitoraggio\[CCI 2021IT16JTPR001 Attuazione_31.10.2025_Puglia.xlsx]Elenco modalità'!#REF!</xm:f>
          </x14:formula1>
          <xm:sqref>S42:S43 Q42:Q43 O42:O43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m:sqref>I49:I1048576 I5:I43</xm:sqref>
        </x14:dataValidation>
        <x14:dataValidation type="list" allowBlank="1" showInputMessage="1" showErrorMessage="1" xr:uid="{00000000-0002-0000-0000-000005000000}">
          <x14:formula1>
            <xm:f>#REF!</xm:f>
          </x14:formula1>
          <xm:sqref>S5:S41 Q5:Q41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Y V 7 x W p J v 2 W W l A A A A 9 g A A A B I A H A B D b 2 5 m a W c v U G F j a 2 F n Z S 5 4 b W w g o h g A K K A U A A A A A A A A A A A A A A A A A A A A A A A A A A A A h Y 8 x D o I w G I W v Q r r T F s T E k J 8 y O J l I Y q I x r k 2 p p R G K o c V y N w e P 5 B X E K O r m + L 7 3 D e / d r z f I h 6 Y O L r K z u j U Z i j B F g T S i L b V R G e r d M V y g n M G G i x N X M h h l Y 9 P B l h m q n D u n h H j v s Z / h t l M k p j Q i h 2 K 9 F Z V s O P r I + r 8 c a m M d N 0 I i B v v X G B b j K K E 4 o X N M g U w Q C m 2 + Q j z u f b Y / E J Z 9 7 f p O M u 3 C 1 Q 7 I F I G 8 P 7 A H U E s D B B Q A A g A I A G F e 8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X v F a K I p H u A 4 A A A A R A A A A E w A c A E Z v c m 1 1 b G F z L 1 N l Y 3 R p b 2 4 x L m 0 g o h g A K K A U A A A A A A A A A A A A A A A A A A A A A A A A A A A A K 0 5 N L s n M z 1 M I h t C G 1 g B Q S w E C L Q A U A A I A C A B h X v F a k m / Z Z a U A A A D 2 A A A A E g A A A A A A A A A A A A A A A A A A A A A A Q 2 9 u Z m l n L 1 B h Y 2 t h Z 2 U u e G 1 s U E s B A i 0 A F A A C A A g A Y V 7 x W g / K 6 a u k A A A A 6 Q A A A B M A A A A A A A A A A A A A A A A A 8 Q A A A F t D b 2 5 0 Z W 5 0 X 1 R 5 c G V z X S 5 4 b W x Q S w E C L Q A U A A I A C A B h X v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B Z y 7 3 P Q R U i c z M D Q U f V J N Q A A A A A C A A A A A A A D Z g A A w A A A A B A A A A B c N d D m g I D A b D h i S T 2 5 L C S x A A A A A A S A A A C g A A A A E A A A A M B A 3 d I W G D F 3 K T e P / 2 l 2 c u F Q A A A A a m 4 E a k W J m Y i J I O A z a 9 o 0 R V e a 1 J t A G + l j e W V B a + v x I O i f 4 H W 0 q A A J d S w 6 2 V o D H s N k / i i b 8 X F G + u o s z P V B X 2 B s B E 8 K E a A B P J A G f r h 4 z e 9 C u U M U A A A A y y t x Z 4 6 d a T G f J i w v g M P j Q P j d R Z U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fd5982-738f-4485-a4e6-88dd1f4ba8d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7C99DC3DAEE6409A3E0E10CE9EBBB4" ma:contentTypeVersion="14" ma:contentTypeDescription="Creare un nuovo documento." ma:contentTypeScope="" ma:versionID="30f98b6efa12340b380d463dd024097d">
  <xsd:schema xmlns:xsd="http://www.w3.org/2001/XMLSchema" xmlns:xs="http://www.w3.org/2001/XMLSchema" xmlns:p="http://schemas.microsoft.com/office/2006/metadata/properties" xmlns:ns3="c0fd5982-738f-4485-a4e6-88dd1f4ba8db" xmlns:ns4="1c39de4f-c22c-4dcf-a50f-2d608da8d075" targetNamespace="http://schemas.microsoft.com/office/2006/metadata/properties" ma:root="true" ma:fieldsID="bafde4707e0b6e0a9e0b1dc565385967" ns3:_="" ns4:_="">
    <xsd:import namespace="c0fd5982-738f-4485-a4e6-88dd1f4ba8db"/>
    <xsd:import namespace="1c39de4f-c22c-4dcf-a50f-2d608da8d0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5982-738f-4485-a4e6-88dd1f4b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9de4f-c22c-4dcf-a50f-2d608da8d07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AD70A-D3F7-4889-9AA4-AD42F587E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D924CC-1416-4154-8806-C961EB3C23E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9CDE15A-3319-4A6C-B0B8-D00E84F9B3E3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1c39de4f-c22c-4dcf-a50f-2d608da8d075"/>
    <ds:schemaRef ds:uri="c0fd5982-738f-4485-a4e6-88dd1f4ba8db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E68352D-1B92-43D9-A883-FE530520B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5982-738f-4485-a4e6-88dd1f4ba8db"/>
    <ds:schemaRef ds:uri="1c39de4f-c22c-4dcf-a50f-2d608da8d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Format_Attuazione PO_progetti</vt:lpstr>
      <vt:lpstr>'Format_Attuazione PO_progetti'!Area_stampa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Marcolin</dc:creator>
  <cp:lastModifiedBy>m m</cp:lastModifiedBy>
  <cp:lastPrinted>2025-03-11T09:24:28Z</cp:lastPrinted>
  <dcterms:created xsi:type="dcterms:W3CDTF">2016-01-28T09:45:29Z</dcterms:created>
  <dcterms:modified xsi:type="dcterms:W3CDTF">2026-06-26T07:55:38Z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2024-10-31T17:01:31Z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c204c6af-a350-4a5c-885f-42cfb49ac53a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0x010100327C99DC3DAEE6409A3E0E10CE9EBBB4</vt:lpwstr>
  </property>
</Properties>
</file>